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165" windowWidth="29040" windowHeight="9210" tabRatio="653" firstSheet="9" activeTab="9"/>
  </bookViews>
  <sheets>
    <sheet name="Euler's Number" sheetId="1" r:id="rId1"/>
    <sheet name="Powers" sheetId="2" r:id="rId2"/>
    <sheet name="Natural Logs" sheetId="3" r:id="rId3"/>
    <sheet name="Matrix Multiplication" sheetId="4" r:id="rId4"/>
    <sheet name="Matrix Inverses" sheetId="6" r:id="rId5"/>
    <sheet name="Chi-Squared from p-Value" sheetId="7" r:id="rId6"/>
    <sheet name="p-Value from Chi-Squared" sheetId="8" r:id="rId7"/>
    <sheet name="F Statistic from p-Value" sheetId="9" r:id="rId8"/>
    <sheet name="p-Value for F Statistic" sheetId="10" r:id="rId9"/>
    <sheet name="Partial Regression Coefficient" sheetId="11" r:id="rId10"/>
    <sheet name="Logistic Regression Coeffic" sheetId="15" r:id="rId11"/>
  </sheets>
  <definedNames>
    <definedName name="solver_adj" localSheetId="10" hidden="1">'Logistic Regression Coeffic'!$L$5:$L$7</definedName>
    <definedName name="solver_cvg" localSheetId="10" hidden="1">0.0001</definedName>
    <definedName name="solver_drv" localSheetId="10" hidden="1">1</definedName>
    <definedName name="solver_eng" localSheetId="10" hidden="1">1</definedName>
    <definedName name="solver_est" localSheetId="10" hidden="1">1</definedName>
    <definedName name="solver_itr" localSheetId="10" hidden="1">100</definedName>
    <definedName name="solver_lin" localSheetId="10">2</definedName>
    <definedName name="solver_mip" localSheetId="10" hidden="1">2147483647</definedName>
    <definedName name="solver_mni" localSheetId="10" hidden="1">30</definedName>
    <definedName name="solver_mrt" localSheetId="10" hidden="1">0.075</definedName>
    <definedName name="solver_msl" localSheetId="10" hidden="1">2</definedName>
    <definedName name="solver_neg" localSheetId="10" hidden="1">2</definedName>
    <definedName name="solver_nod" localSheetId="10" hidden="1">2147483647</definedName>
    <definedName name="solver_num" localSheetId="10" hidden="1">0</definedName>
    <definedName name="solver_nwt" localSheetId="10" hidden="1">1</definedName>
    <definedName name="solver_opt" localSheetId="10" hidden="1">'Logistic Regression Coeffic'!$L$3</definedName>
    <definedName name="solver_pre" localSheetId="10" hidden="1">0.000001</definedName>
    <definedName name="solver_rbv" localSheetId="10" hidden="1">1</definedName>
    <definedName name="solver_rlx" localSheetId="10" hidden="1">1</definedName>
    <definedName name="solver_rsd" localSheetId="10" hidden="1">0</definedName>
    <definedName name="solver_scl" localSheetId="10" hidden="1">2</definedName>
    <definedName name="solver_sho" localSheetId="10" hidden="1">2</definedName>
    <definedName name="solver_ssz" localSheetId="10" hidden="1">100</definedName>
    <definedName name="solver_tim" localSheetId="10" hidden="1">100</definedName>
    <definedName name="solver_tol" localSheetId="10" hidden="1">0.05</definedName>
    <definedName name="solver_typ" localSheetId="10" hidden="1">1</definedName>
    <definedName name="solver_val" localSheetId="10" hidden="1">0</definedName>
    <definedName name="solver_ver" localSheetId="10" hidden="1">3</definedName>
  </definedNames>
  <calcPr calcId="145621"/>
</workbook>
</file>

<file path=xl/calcChain.xml><?xml version="1.0" encoding="utf-8"?>
<calcChain xmlns="http://schemas.openxmlformats.org/spreadsheetml/2006/main">
  <c r="G22" i="15" l="1"/>
  <c r="I22" i="15" s="1"/>
  <c r="I21" i="15"/>
  <c r="G21" i="15"/>
  <c r="G20" i="15"/>
  <c r="I20" i="15" s="1"/>
  <c r="I19" i="15"/>
  <c r="G19" i="15"/>
  <c r="G18" i="15"/>
  <c r="I18" i="15" s="1"/>
  <c r="I17" i="15"/>
  <c r="G17" i="15"/>
  <c r="G16" i="15"/>
  <c r="I16" i="15" s="1"/>
  <c r="I15" i="15"/>
  <c r="G15" i="15"/>
  <c r="G14" i="15"/>
  <c r="I14" i="15" s="1"/>
  <c r="I13" i="15"/>
  <c r="G13" i="15"/>
  <c r="G12" i="15"/>
  <c r="I12" i="15" s="1"/>
  <c r="G11" i="15"/>
  <c r="I11" i="15" s="1"/>
  <c r="L10" i="15"/>
  <c r="I10" i="15"/>
  <c r="G10" i="15"/>
  <c r="L9" i="15"/>
  <c r="G9" i="15"/>
  <c r="I9" i="15" s="1"/>
  <c r="G8" i="15"/>
  <c r="I8" i="15" s="1"/>
  <c r="G7" i="15"/>
  <c r="I7" i="15" s="1"/>
  <c r="G6" i="15"/>
  <c r="I6" i="15" s="1"/>
  <c r="G5" i="15"/>
  <c r="I5" i="15" s="1"/>
  <c r="G4" i="15"/>
  <c r="I4" i="15" s="1"/>
  <c r="I3" i="15"/>
  <c r="G3" i="15"/>
  <c r="G2" i="15"/>
  <c r="I2" i="15" s="1"/>
  <c r="L2" i="15" l="1"/>
  <c r="L3" i="15" s="1"/>
  <c r="L11" i="15" s="1"/>
</calcChain>
</file>

<file path=xl/sharedStrings.xml><?xml version="1.0" encoding="utf-8"?>
<sst xmlns="http://schemas.openxmlformats.org/spreadsheetml/2006/main" count="90" uniqueCount="66">
  <si>
    <r>
      <t>e</t>
    </r>
    <r>
      <rPr>
        <vertAlign val="superscript"/>
        <sz val="12"/>
        <color theme="1"/>
        <rFont val="Calibri"/>
        <family val="2"/>
        <scheme val="minor"/>
      </rPr>
      <t>1</t>
    </r>
  </si>
  <si>
    <r>
      <t>2</t>
    </r>
    <r>
      <rPr>
        <vertAlign val="superscript"/>
        <sz val="12"/>
        <color theme="1"/>
        <rFont val="Calibri"/>
        <family val="2"/>
        <scheme val="minor"/>
      </rPr>
      <t>3</t>
    </r>
  </si>
  <si>
    <r>
      <t>log(e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</si>
  <si>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t>Probability</t>
  </si>
  <si>
    <t>Freedom</t>
  </si>
  <si>
    <t>Chi-squared</t>
  </si>
  <si>
    <t>1 degree of freedom</t>
  </si>
  <si>
    <t>2 degrees of freedom</t>
  </si>
  <si>
    <t>F</t>
  </si>
  <si>
    <t>Yumenooka Shop</t>
  </si>
  <si>
    <t>Terai Station Shop</t>
  </si>
  <si>
    <t>Sone Shop</t>
  </si>
  <si>
    <t>Hashimoto Station Shop</t>
  </si>
  <si>
    <t>Kikyou Town Shop</t>
  </si>
  <si>
    <t>Post Office Shop</t>
  </si>
  <si>
    <t>Suidobashi Station Shop</t>
  </si>
  <si>
    <t>Rokujo Station Shop</t>
  </si>
  <si>
    <t>Wakaba Riverside Shop</t>
  </si>
  <si>
    <t>Misato Shop</t>
  </si>
  <si>
    <t>Floor space (tsubo)</t>
  </si>
  <si>
    <t>Distiance to nearest station (meters)</t>
  </si>
  <si>
    <t>Monthly sales</t>
  </si>
  <si>
    <t>Distance to nearest station (meters)</t>
  </si>
  <si>
    <t>Partial regression coefficient</t>
  </si>
  <si>
    <t>Monday</t>
  </si>
  <si>
    <t>Tuesday</t>
  </si>
  <si>
    <t>Wednesday</t>
  </si>
  <si>
    <t>Thursday</t>
  </si>
  <si>
    <t>Friday</t>
  </si>
  <si>
    <t>Saturday</t>
  </si>
  <si>
    <t>Sunday</t>
  </si>
  <si>
    <t>Wednesday or Saturday or Sunday</t>
  </si>
  <si>
    <t>High temperature</t>
  </si>
  <si>
    <t>Sales of Norns Special</t>
  </si>
  <si>
    <t>5 days</t>
  </si>
  <si>
    <t>6 days</t>
  </si>
  <si>
    <t>7 days</t>
  </si>
  <si>
    <t>8 days</t>
  </si>
  <si>
    <t>9 days</t>
  </si>
  <si>
    <t>10 days</t>
  </si>
  <si>
    <t>11 days</t>
  </si>
  <si>
    <t>12 days</t>
  </si>
  <si>
    <t>13 days</t>
  </si>
  <si>
    <t>14 days</t>
  </si>
  <si>
    <t>15 days</t>
  </si>
  <si>
    <t>16 days</t>
  </si>
  <si>
    <t>17 days</t>
  </si>
  <si>
    <t>18 days</t>
  </si>
  <si>
    <t>19 days</t>
  </si>
  <si>
    <t>20 days</t>
  </si>
  <si>
    <t>21 days</t>
  </si>
  <si>
    <t>22 days</t>
  </si>
  <si>
    <t>23 days</t>
  </si>
  <si>
    <t>24 days</t>
  </si>
  <si>
    <t>25 days</t>
  </si>
  <si>
    <t>Predicted value</t>
  </si>
  <si>
    <t>Likelihood function</t>
  </si>
  <si>
    <t>a1</t>
  </si>
  <si>
    <t>a2</t>
  </si>
  <si>
    <t>b</t>
  </si>
  <si>
    <t>Excel functions have been entered in cells with lighter font color.</t>
  </si>
  <si>
    <t>Log Likelihood function</t>
  </si>
  <si>
    <t>Number of days Norns specials was sold</t>
  </si>
  <si>
    <t>Number of days Norns specials was not sold</t>
  </si>
  <si>
    <t xml:space="preserve">McFadden's Pseudo-R-squared 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</si>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</sst>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2"/>
      <name val="ＭＳ 明朝"/>
      <charset val="128"/>
    </font>
    <font>
      <sz val="11"/>
      <name val="ＭＳ Ｐゴシック"/>
      <family val="3"/>
      <charset val="128"/>
    </font>
    <font>
      <sz val="12"/>
      <name val="Calibri"/>
      <family val="2"/>
      <charset val="128"/>
    </font>
    <font>
      <sz val="11"/>
      <color indexed="20"/>
      <name val="Calibri"/>
      <family val="2"/>
      <charset val="128"/>
    </font>
    <font>
      <sz val="10"/>
      <name val="Calibri"/>
      <family val="2"/>
      <charset val="128"/>
    </font>
    <font>
      <sz val="11"/>
      <name val="Calibri"/>
      <family val="2"/>
      <charset val="128"/>
    </font>
    <font>
      <sz val="12"/>
      <color indexed="54"/>
      <name val="Calibri"/>
      <family val="2"/>
      <charset val="128"/>
    </font>
    <font>
      <sz val="12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2" fillId="0" borderId="0">
      <alignment vertical="center"/>
    </xf>
  </cellStyleXfs>
  <cellXfs count="45">
    <xf numFmtId="0" fontId="0" fillId="0" borderId="0" xfId="0"/>
    <xf numFmtId="0" fontId="3" fillId="3" borderId="0" xfId="1" applyFont="1" applyFill="1"/>
    <xf numFmtId="0" fontId="9" fillId="0" borderId="17" xfId="0" applyFont="1" applyBorder="1"/>
    <xf numFmtId="0" fontId="9" fillId="0" borderId="0" xfId="0" applyFont="1"/>
    <xf numFmtId="49" fontId="9" fillId="0" borderId="17" xfId="0" applyNumberFormat="1" applyFont="1" applyBorder="1"/>
    <xf numFmtId="0" fontId="6" fillId="0" borderId="0" xfId="1" applyFont="1" applyFill="1"/>
    <xf numFmtId="0" fontId="0" fillId="0" borderId="0" xfId="0" applyFill="1"/>
    <xf numFmtId="0" fontId="12" fillId="0" borderId="0" xfId="0" applyFont="1"/>
    <xf numFmtId="0" fontId="11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3" fillId="0" borderId="0" xfId="3" applyFont="1">
      <alignment vertical="center"/>
    </xf>
    <xf numFmtId="0" fontId="3" fillId="0" borderId="2" xfId="3" applyFont="1" applyBorder="1">
      <alignment vertical="center"/>
    </xf>
    <xf numFmtId="0" fontId="3" fillId="4" borderId="2" xfId="3" applyFont="1" applyFill="1" applyBorder="1">
      <alignment vertical="center"/>
    </xf>
    <xf numFmtId="0" fontId="3" fillId="0" borderId="3" xfId="3" applyFont="1" applyBorder="1">
      <alignment vertical="center"/>
    </xf>
    <xf numFmtId="0" fontId="3" fillId="4" borderId="3" xfId="3" applyFont="1" applyFill="1" applyBorder="1">
      <alignment vertical="center"/>
    </xf>
    <xf numFmtId="0" fontId="3" fillId="0" borderId="4" xfId="3" applyFont="1" applyBorder="1" applyAlignment="1">
      <alignment horizontal="right" vertical="top" textRotation="255" wrapText="1"/>
    </xf>
    <xf numFmtId="0" fontId="3" fillId="0" borderId="5" xfId="3" applyFont="1" applyBorder="1" applyAlignment="1">
      <alignment horizontal="right" vertical="top" textRotation="255" wrapText="1"/>
    </xf>
    <xf numFmtId="0" fontId="5" fillId="0" borderId="1" xfId="3" applyFont="1" applyFill="1" applyBorder="1" applyAlignment="1">
      <alignment vertical="top" wrapText="1"/>
    </xf>
    <xf numFmtId="0" fontId="5" fillId="4" borderId="1" xfId="3" applyFont="1" applyFill="1" applyBorder="1" applyAlignment="1">
      <alignment vertical="top" wrapText="1"/>
    </xf>
    <xf numFmtId="0" fontId="5" fillId="0" borderId="0" xfId="3" applyFont="1" applyFill="1" applyAlignment="1">
      <alignment vertical="top" textRotation="255" wrapText="1"/>
    </xf>
    <xf numFmtId="0" fontId="5" fillId="0" borderId="0" xfId="3" applyFont="1" applyAlignment="1">
      <alignment vertical="top" wrapText="1"/>
    </xf>
    <xf numFmtId="0" fontId="3" fillId="0" borderId="0" xfId="3" applyFont="1" applyAlignment="1">
      <alignment vertical="top" textRotation="255" wrapText="1"/>
    </xf>
    <xf numFmtId="0" fontId="3" fillId="0" borderId="0" xfId="3" applyFont="1" applyFill="1" applyAlignment="1">
      <alignment vertical="top" textRotation="255" wrapText="1"/>
    </xf>
    <xf numFmtId="0" fontId="3" fillId="0" borderId="6" xfId="3" applyFont="1" applyBorder="1" applyAlignment="1">
      <alignment horizontal="right" vertical="center"/>
    </xf>
    <xf numFmtId="0" fontId="3" fillId="0" borderId="7" xfId="3" applyFont="1" applyBorder="1" applyAlignment="1">
      <alignment horizontal="right" vertical="center"/>
    </xf>
    <xf numFmtId="2" fontId="7" fillId="0" borderId="2" xfId="3" applyNumberFormat="1" applyFont="1" applyBorder="1">
      <alignment vertical="center"/>
    </xf>
    <xf numFmtId="0" fontId="3" fillId="0" borderId="8" xfId="3" applyFont="1" applyBorder="1">
      <alignment vertical="center"/>
    </xf>
    <xf numFmtId="0" fontId="7" fillId="0" borderId="8" xfId="3" applyFont="1" applyBorder="1">
      <alignment vertical="center"/>
    </xf>
    <xf numFmtId="0" fontId="3" fillId="0" borderId="9" xfId="3" applyFont="1" applyBorder="1">
      <alignment vertical="center"/>
    </xf>
    <xf numFmtId="0" fontId="7" fillId="0" borderId="10" xfId="3" applyFont="1" applyBorder="1">
      <alignment vertical="center"/>
    </xf>
    <xf numFmtId="0" fontId="3" fillId="0" borderId="11" xfId="3" applyFont="1" applyFill="1" applyBorder="1">
      <alignment vertical="center"/>
    </xf>
    <xf numFmtId="0" fontId="3" fillId="0" borderId="12" xfId="3" applyFont="1" applyFill="1" applyBorder="1">
      <alignment vertical="center"/>
    </xf>
    <xf numFmtId="0" fontId="3" fillId="0" borderId="13" xfId="3" applyFont="1" applyFill="1" applyBorder="1">
      <alignment vertical="center"/>
    </xf>
    <xf numFmtId="0" fontId="3" fillId="0" borderId="14" xfId="3" applyFont="1" applyFill="1" applyBorder="1">
      <alignment vertical="center"/>
    </xf>
    <xf numFmtId="0" fontId="3" fillId="0" borderId="15" xfId="3" applyFont="1" applyFill="1" applyBorder="1">
      <alignment vertical="center"/>
    </xf>
    <xf numFmtId="0" fontId="3" fillId="0" borderId="16" xfId="3" applyFont="1" applyFill="1" applyBorder="1">
      <alignment vertical="center"/>
    </xf>
    <xf numFmtId="0" fontId="7" fillId="0" borderId="3" xfId="3" applyFont="1" applyBorder="1">
      <alignment vertical="center"/>
    </xf>
    <xf numFmtId="0" fontId="3" fillId="5" borderId="0" xfId="3" applyFont="1" applyFill="1">
      <alignment vertical="center"/>
    </xf>
    <xf numFmtId="0" fontId="3" fillId="0" borderId="9" xfId="3" applyFont="1" applyBorder="1" applyAlignment="1">
      <alignment horizontal="right" vertical="center"/>
    </xf>
    <xf numFmtId="2" fontId="7" fillId="0" borderId="3" xfId="3" applyNumberFormat="1" applyFont="1" applyBorder="1">
      <alignment vertical="center"/>
    </xf>
    <xf numFmtId="0" fontId="7" fillId="0" borderId="5" xfId="3" applyFont="1" applyBorder="1">
      <alignment vertical="center"/>
    </xf>
    <xf numFmtId="0" fontId="8" fillId="0" borderId="0" xfId="3" applyFont="1">
      <alignment vertical="center"/>
    </xf>
    <xf numFmtId="0" fontId="8" fillId="0" borderId="8" xfId="3" applyFont="1" applyBorder="1">
      <alignment vertical="center"/>
    </xf>
    <xf numFmtId="0" fontId="8" fillId="0" borderId="2" xfId="3" applyFont="1" applyBorder="1">
      <alignment vertical="center"/>
    </xf>
    <xf numFmtId="0" fontId="8" fillId="0" borderId="17" xfId="3" applyFont="1" applyBorder="1">
      <alignment vertical="center"/>
    </xf>
  </cellXfs>
  <cellStyles count="4">
    <cellStyle name="Excel_BuiltIn_Bad" xfId="2"/>
    <cellStyle name="Normal" xfId="0" builtinId="0"/>
    <cellStyle name="Normal 2" xfId="1"/>
    <cellStyle name="標準_Web公開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14" sqref="C14"/>
    </sheetView>
  </sheetViews>
  <sheetFormatPr defaultRowHeight="15"/>
  <cols>
    <col min="1" max="4" width="10.7109375" customWidth="1"/>
  </cols>
  <sheetData>
    <row r="1" spans="1:2" ht="18">
      <c r="A1" s="2" t="s">
        <v>0</v>
      </c>
      <c r="B1" s="2"/>
    </row>
    <row r="2" spans="1:2" ht="15.75">
      <c r="A2" s="3"/>
      <c r="B2" s="3"/>
    </row>
    <row r="3" spans="1:2" ht="15.75">
      <c r="A3" s="3"/>
      <c r="B3" s="3"/>
    </row>
    <row r="4" spans="1:2" ht="15.75">
      <c r="A4" s="3"/>
      <c r="B4" s="3"/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G5" sqref="G5"/>
    </sheetView>
  </sheetViews>
  <sheetFormatPr defaultRowHeight="15"/>
  <cols>
    <col min="1" max="1" width="27.140625" customWidth="1"/>
    <col min="5" max="5" width="2.5703125" customWidth="1"/>
    <col min="6" max="6" width="29.42578125" customWidth="1"/>
  </cols>
  <sheetData>
    <row r="1" spans="1:9" ht="51.75">
      <c r="A1" s="2"/>
      <c r="B1" s="9" t="s">
        <v>19</v>
      </c>
      <c r="C1" s="9" t="s">
        <v>20</v>
      </c>
      <c r="D1" s="9" t="s">
        <v>21</v>
      </c>
      <c r="E1" s="8"/>
      <c r="F1" s="9"/>
      <c r="G1" s="9" t="s">
        <v>22</v>
      </c>
      <c r="H1" s="9" t="s">
        <v>19</v>
      </c>
      <c r="I1" s="9" t="s">
        <v>65</v>
      </c>
    </row>
    <row r="2" spans="1:9" ht="15.75">
      <c r="A2" s="2" t="s">
        <v>9</v>
      </c>
      <c r="B2" s="2">
        <v>10</v>
      </c>
      <c r="C2" s="2">
        <v>80</v>
      </c>
      <c r="D2" s="2">
        <v>469</v>
      </c>
      <c r="E2" s="3"/>
      <c r="F2" s="2" t="s">
        <v>23</v>
      </c>
      <c r="G2" s="2"/>
      <c r="H2" s="2"/>
      <c r="I2" s="2"/>
    </row>
    <row r="3" spans="1:9" ht="15.75">
      <c r="A3" s="2" t="s">
        <v>10</v>
      </c>
      <c r="B3" s="2">
        <v>8</v>
      </c>
      <c r="C3" s="2">
        <v>0</v>
      </c>
      <c r="D3" s="2">
        <v>366</v>
      </c>
      <c r="E3" s="3"/>
      <c r="F3" s="3"/>
      <c r="G3" s="3"/>
      <c r="H3" s="3"/>
      <c r="I3" s="3"/>
    </row>
    <row r="4" spans="1:9" ht="15.75">
      <c r="A4" s="2" t="s">
        <v>11</v>
      </c>
      <c r="B4" s="2">
        <v>8</v>
      </c>
      <c r="C4" s="2">
        <v>200</v>
      </c>
      <c r="D4" s="2">
        <v>371</v>
      </c>
      <c r="E4" s="3"/>
      <c r="F4" s="3"/>
      <c r="G4" s="3"/>
      <c r="H4" s="3"/>
      <c r="I4" s="3"/>
    </row>
    <row r="5" spans="1:9" ht="15.75">
      <c r="A5" s="2" t="s">
        <v>12</v>
      </c>
      <c r="B5" s="2">
        <v>5</v>
      </c>
      <c r="C5" s="2">
        <v>200</v>
      </c>
      <c r="D5" s="2">
        <v>208</v>
      </c>
      <c r="E5" s="3"/>
      <c r="F5" s="3"/>
      <c r="G5" s="3"/>
      <c r="H5" s="3"/>
      <c r="I5" s="3"/>
    </row>
    <row r="6" spans="1:9" ht="15.75">
      <c r="A6" s="2" t="s">
        <v>13</v>
      </c>
      <c r="B6" s="2">
        <v>7</v>
      </c>
      <c r="C6" s="2">
        <v>300</v>
      </c>
      <c r="D6" s="2">
        <v>246</v>
      </c>
      <c r="E6" s="3"/>
      <c r="F6" s="3"/>
      <c r="G6" s="3"/>
      <c r="H6" s="3"/>
      <c r="I6" s="3"/>
    </row>
    <row r="7" spans="1:9" ht="15.75">
      <c r="A7" s="2" t="s">
        <v>14</v>
      </c>
      <c r="B7" s="2">
        <v>8</v>
      </c>
      <c r="C7" s="2">
        <v>230</v>
      </c>
      <c r="D7" s="2">
        <v>297</v>
      </c>
      <c r="E7" s="3"/>
      <c r="F7" s="3"/>
      <c r="G7" s="3"/>
      <c r="H7" s="3"/>
      <c r="I7" s="3"/>
    </row>
    <row r="8" spans="1:9" ht="15.75">
      <c r="A8" s="2" t="s">
        <v>15</v>
      </c>
      <c r="B8" s="2">
        <v>7</v>
      </c>
      <c r="C8" s="2">
        <v>40</v>
      </c>
      <c r="D8" s="2">
        <v>363</v>
      </c>
      <c r="E8" s="3"/>
      <c r="F8" s="3"/>
      <c r="G8" s="3"/>
      <c r="H8" s="3"/>
      <c r="I8" s="3"/>
    </row>
    <row r="9" spans="1:9" ht="15.75">
      <c r="A9" s="2" t="s">
        <v>16</v>
      </c>
      <c r="B9" s="2">
        <v>9</v>
      </c>
      <c r="C9" s="2">
        <v>0</v>
      </c>
      <c r="D9" s="2">
        <v>436</v>
      </c>
      <c r="E9" s="3"/>
      <c r="F9" s="3"/>
      <c r="G9" s="3"/>
      <c r="H9" s="3"/>
      <c r="I9" s="3"/>
    </row>
    <row r="10" spans="1:9" ht="15.75">
      <c r="A10" s="2" t="s">
        <v>17</v>
      </c>
      <c r="B10" s="2">
        <v>6</v>
      </c>
      <c r="C10" s="2">
        <v>330</v>
      </c>
      <c r="D10" s="2">
        <v>198</v>
      </c>
      <c r="E10" s="3"/>
      <c r="F10" s="3"/>
      <c r="G10" s="3"/>
      <c r="H10" s="3"/>
      <c r="I10" s="3"/>
    </row>
    <row r="11" spans="1:9" ht="15.75">
      <c r="A11" s="2" t="s">
        <v>18</v>
      </c>
      <c r="B11" s="2">
        <v>9</v>
      </c>
      <c r="C11" s="2">
        <v>180</v>
      </c>
      <c r="D11" s="2">
        <v>364</v>
      </c>
      <c r="E11" s="3"/>
      <c r="F11" s="3"/>
      <c r="G11" s="3"/>
      <c r="H11" s="3"/>
      <c r="I11" s="3"/>
    </row>
    <row r="12" spans="1:9" ht="15.75">
      <c r="A12" s="3"/>
      <c r="B12" s="3"/>
      <c r="C12" s="3"/>
      <c r="D12" s="3"/>
      <c r="E12" s="3"/>
      <c r="F12" s="3"/>
      <c r="G12" s="3"/>
      <c r="H12" s="3"/>
      <c r="I12" s="3"/>
    </row>
    <row r="13" spans="1:9" ht="15.75">
      <c r="A13" s="3"/>
      <c r="B13" s="3"/>
      <c r="C13" s="3"/>
      <c r="D13" s="3"/>
      <c r="E13" s="3"/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85" zoomScaleNormal="85" workbookViewId="0">
      <selection activeCell="N13" sqref="N13"/>
    </sheetView>
  </sheetViews>
  <sheetFormatPr defaultRowHeight="15.75"/>
  <cols>
    <col min="1" max="1" width="9.42578125" style="10" customWidth="1"/>
    <col min="2" max="2" width="11.7109375" style="10" customWidth="1"/>
    <col min="3" max="5" width="7.5703125" style="10" customWidth="1"/>
    <col min="6" max="6" width="1.85546875" style="10" customWidth="1"/>
    <col min="7" max="7" width="7.5703125" style="10" customWidth="1"/>
    <col min="8" max="8" width="1.85546875" style="10" customWidth="1"/>
    <col min="9" max="9" width="7.5703125" style="10" customWidth="1"/>
    <col min="10" max="10" width="1.85546875" style="10" customWidth="1"/>
    <col min="11" max="11" width="47.85546875" style="10" customWidth="1"/>
    <col min="12" max="12" width="21.85546875" style="10" customWidth="1"/>
    <col min="13" max="256" width="9.140625" style="10"/>
    <col min="257" max="257" width="9.42578125" style="10" customWidth="1"/>
    <col min="258" max="258" width="11.7109375" style="10" customWidth="1"/>
    <col min="259" max="261" width="7.5703125" style="10" customWidth="1"/>
    <col min="262" max="262" width="1.85546875" style="10" customWidth="1"/>
    <col min="263" max="263" width="7.5703125" style="10" customWidth="1"/>
    <col min="264" max="264" width="1.85546875" style="10" customWidth="1"/>
    <col min="265" max="265" width="7.5703125" style="10" customWidth="1"/>
    <col min="266" max="266" width="1.85546875" style="10" customWidth="1"/>
    <col min="267" max="267" width="47.85546875" style="10" customWidth="1"/>
    <col min="268" max="512" width="9.140625" style="10"/>
    <col min="513" max="513" width="9.42578125" style="10" customWidth="1"/>
    <col min="514" max="514" width="11.7109375" style="10" customWidth="1"/>
    <col min="515" max="517" width="7.5703125" style="10" customWidth="1"/>
    <col min="518" max="518" width="1.85546875" style="10" customWidth="1"/>
    <col min="519" max="519" width="7.5703125" style="10" customWidth="1"/>
    <col min="520" max="520" width="1.85546875" style="10" customWidth="1"/>
    <col min="521" max="521" width="7.5703125" style="10" customWidth="1"/>
    <col min="522" max="522" width="1.85546875" style="10" customWidth="1"/>
    <col min="523" max="523" width="47.85546875" style="10" customWidth="1"/>
    <col min="524" max="768" width="9.140625" style="10"/>
    <col min="769" max="769" width="9.42578125" style="10" customWidth="1"/>
    <col min="770" max="770" width="11.7109375" style="10" customWidth="1"/>
    <col min="771" max="773" width="7.5703125" style="10" customWidth="1"/>
    <col min="774" max="774" width="1.85546875" style="10" customWidth="1"/>
    <col min="775" max="775" width="7.5703125" style="10" customWidth="1"/>
    <col min="776" max="776" width="1.85546875" style="10" customWidth="1"/>
    <col min="777" max="777" width="7.5703125" style="10" customWidth="1"/>
    <col min="778" max="778" width="1.85546875" style="10" customWidth="1"/>
    <col min="779" max="779" width="47.85546875" style="10" customWidth="1"/>
    <col min="780" max="1024" width="9.140625" style="10"/>
    <col min="1025" max="1025" width="9.42578125" style="10" customWidth="1"/>
    <col min="1026" max="1026" width="11.7109375" style="10" customWidth="1"/>
    <col min="1027" max="1029" width="7.5703125" style="10" customWidth="1"/>
    <col min="1030" max="1030" width="1.85546875" style="10" customWidth="1"/>
    <col min="1031" max="1031" width="7.5703125" style="10" customWidth="1"/>
    <col min="1032" max="1032" width="1.85546875" style="10" customWidth="1"/>
    <col min="1033" max="1033" width="7.5703125" style="10" customWidth="1"/>
    <col min="1034" max="1034" width="1.85546875" style="10" customWidth="1"/>
    <col min="1035" max="1035" width="47.85546875" style="10" customWidth="1"/>
    <col min="1036" max="1280" width="9.140625" style="10"/>
    <col min="1281" max="1281" width="9.42578125" style="10" customWidth="1"/>
    <col min="1282" max="1282" width="11.7109375" style="10" customWidth="1"/>
    <col min="1283" max="1285" width="7.5703125" style="10" customWidth="1"/>
    <col min="1286" max="1286" width="1.85546875" style="10" customWidth="1"/>
    <col min="1287" max="1287" width="7.5703125" style="10" customWidth="1"/>
    <col min="1288" max="1288" width="1.85546875" style="10" customWidth="1"/>
    <col min="1289" max="1289" width="7.5703125" style="10" customWidth="1"/>
    <col min="1290" max="1290" width="1.85546875" style="10" customWidth="1"/>
    <col min="1291" max="1291" width="47.85546875" style="10" customWidth="1"/>
    <col min="1292" max="1536" width="9.140625" style="10"/>
    <col min="1537" max="1537" width="9.42578125" style="10" customWidth="1"/>
    <col min="1538" max="1538" width="11.7109375" style="10" customWidth="1"/>
    <col min="1539" max="1541" width="7.5703125" style="10" customWidth="1"/>
    <col min="1542" max="1542" width="1.85546875" style="10" customWidth="1"/>
    <col min="1543" max="1543" width="7.5703125" style="10" customWidth="1"/>
    <col min="1544" max="1544" width="1.85546875" style="10" customWidth="1"/>
    <col min="1545" max="1545" width="7.5703125" style="10" customWidth="1"/>
    <col min="1546" max="1546" width="1.85546875" style="10" customWidth="1"/>
    <col min="1547" max="1547" width="47.85546875" style="10" customWidth="1"/>
    <col min="1548" max="1792" width="9.140625" style="10"/>
    <col min="1793" max="1793" width="9.42578125" style="10" customWidth="1"/>
    <col min="1794" max="1794" width="11.7109375" style="10" customWidth="1"/>
    <col min="1795" max="1797" width="7.5703125" style="10" customWidth="1"/>
    <col min="1798" max="1798" width="1.85546875" style="10" customWidth="1"/>
    <col min="1799" max="1799" width="7.5703125" style="10" customWidth="1"/>
    <col min="1800" max="1800" width="1.85546875" style="10" customWidth="1"/>
    <col min="1801" max="1801" width="7.5703125" style="10" customWidth="1"/>
    <col min="1802" max="1802" width="1.85546875" style="10" customWidth="1"/>
    <col min="1803" max="1803" width="47.85546875" style="10" customWidth="1"/>
    <col min="1804" max="2048" width="9.140625" style="10"/>
    <col min="2049" max="2049" width="9.42578125" style="10" customWidth="1"/>
    <col min="2050" max="2050" width="11.7109375" style="10" customWidth="1"/>
    <col min="2051" max="2053" width="7.5703125" style="10" customWidth="1"/>
    <col min="2054" max="2054" width="1.85546875" style="10" customWidth="1"/>
    <col min="2055" max="2055" width="7.5703125" style="10" customWidth="1"/>
    <col min="2056" max="2056" width="1.85546875" style="10" customWidth="1"/>
    <col min="2057" max="2057" width="7.5703125" style="10" customWidth="1"/>
    <col min="2058" max="2058" width="1.85546875" style="10" customWidth="1"/>
    <col min="2059" max="2059" width="47.85546875" style="10" customWidth="1"/>
    <col min="2060" max="2304" width="9.140625" style="10"/>
    <col min="2305" max="2305" width="9.42578125" style="10" customWidth="1"/>
    <col min="2306" max="2306" width="11.7109375" style="10" customWidth="1"/>
    <col min="2307" max="2309" width="7.5703125" style="10" customWidth="1"/>
    <col min="2310" max="2310" width="1.85546875" style="10" customWidth="1"/>
    <col min="2311" max="2311" width="7.5703125" style="10" customWidth="1"/>
    <col min="2312" max="2312" width="1.85546875" style="10" customWidth="1"/>
    <col min="2313" max="2313" width="7.5703125" style="10" customWidth="1"/>
    <col min="2314" max="2314" width="1.85546875" style="10" customWidth="1"/>
    <col min="2315" max="2315" width="47.85546875" style="10" customWidth="1"/>
    <col min="2316" max="2560" width="9.140625" style="10"/>
    <col min="2561" max="2561" width="9.42578125" style="10" customWidth="1"/>
    <col min="2562" max="2562" width="11.7109375" style="10" customWidth="1"/>
    <col min="2563" max="2565" width="7.5703125" style="10" customWidth="1"/>
    <col min="2566" max="2566" width="1.85546875" style="10" customWidth="1"/>
    <col min="2567" max="2567" width="7.5703125" style="10" customWidth="1"/>
    <col min="2568" max="2568" width="1.85546875" style="10" customWidth="1"/>
    <col min="2569" max="2569" width="7.5703125" style="10" customWidth="1"/>
    <col min="2570" max="2570" width="1.85546875" style="10" customWidth="1"/>
    <col min="2571" max="2571" width="47.85546875" style="10" customWidth="1"/>
    <col min="2572" max="2816" width="9.140625" style="10"/>
    <col min="2817" max="2817" width="9.42578125" style="10" customWidth="1"/>
    <col min="2818" max="2818" width="11.7109375" style="10" customWidth="1"/>
    <col min="2819" max="2821" width="7.5703125" style="10" customWidth="1"/>
    <col min="2822" max="2822" width="1.85546875" style="10" customWidth="1"/>
    <col min="2823" max="2823" width="7.5703125" style="10" customWidth="1"/>
    <col min="2824" max="2824" width="1.85546875" style="10" customWidth="1"/>
    <col min="2825" max="2825" width="7.5703125" style="10" customWidth="1"/>
    <col min="2826" max="2826" width="1.85546875" style="10" customWidth="1"/>
    <col min="2827" max="2827" width="47.85546875" style="10" customWidth="1"/>
    <col min="2828" max="3072" width="9.140625" style="10"/>
    <col min="3073" max="3073" width="9.42578125" style="10" customWidth="1"/>
    <col min="3074" max="3074" width="11.7109375" style="10" customWidth="1"/>
    <col min="3075" max="3077" width="7.5703125" style="10" customWidth="1"/>
    <col min="3078" max="3078" width="1.85546875" style="10" customWidth="1"/>
    <col min="3079" max="3079" width="7.5703125" style="10" customWidth="1"/>
    <col min="3080" max="3080" width="1.85546875" style="10" customWidth="1"/>
    <col min="3081" max="3081" width="7.5703125" style="10" customWidth="1"/>
    <col min="3082" max="3082" width="1.85546875" style="10" customWidth="1"/>
    <col min="3083" max="3083" width="47.85546875" style="10" customWidth="1"/>
    <col min="3084" max="3328" width="9.140625" style="10"/>
    <col min="3329" max="3329" width="9.42578125" style="10" customWidth="1"/>
    <col min="3330" max="3330" width="11.7109375" style="10" customWidth="1"/>
    <col min="3331" max="3333" width="7.5703125" style="10" customWidth="1"/>
    <col min="3334" max="3334" width="1.85546875" style="10" customWidth="1"/>
    <col min="3335" max="3335" width="7.5703125" style="10" customWidth="1"/>
    <col min="3336" max="3336" width="1.85546875" style="10" customWidth="1"/>
    <col min="3337" max="3337" width="7.5703125" style="10" customWidth="1"/>
    <col min="3338" max="3338" width="1.85546875" style="10" customWidth="1"/>
    <col min="3339" max="3339" width="47.85546875" style="10" customWidth="1"/>
    <col min="3340" max="3584" width="9.140625" style="10"/>
    <col min="3585" max="3585" width="9.42578125" style="10" customWidth="1"/>
    <col min="3586" max="3586" width="11.7109375" style="10" customWidth="1"/>
    <col min="3587" max="3589" width="7.5703125" style="10" customWidth="1"/>
    <col min="3590" max="3590" width="1.85546875" style="10" customWidth="1"/>
    <col min="3591" max="3591" width="7.5703125" style="10" customWidth="1"/>
    <col min="3592" max="3592" width="1.85546875" style="10" customWidth="1"/>
    <col min="3593" max="3593" width="7.5703125" style="10" customWidth="1"/>
    <col min="3594" max="3594" width="1.85546875" style="10" customWidth="1"/>
    <col min="3595" max="3595" width="47.85546875" style="10" customWidth="1"/>
    <col min="3596" max="3840" width="9.140625" style="10"/>
    <col min="3841" max="3841" width="9.42578125" style="10" customWidth="1"/>
    <col min="3842" max="3842" width="11.7109375" style="10" customWidth="1"/>
    <col min="3843" max="3845" width="7.5703125" style="10" customWidth="1"/>
    <col min="3846" max="3846" width="1.85546875" style="10" customWidth="1"/>
    <col min="3847" max="3847" width="7.5703125" style="10" customWidth="1"/>
    <col min="3848" max="3848" width="1.85546875" style="10" customWidth="1"/>
    <col min="3849" max="3849" width="7.5703125" style="10" customWidth="1"/>
    <col min="3850" max="3850" width="1.85546875" style="10" customWidth="1"/>
    <col min="3851" max="3851" width="47.85546875" style="10" customWidth="1"/>
    <col min="3852" max="4096" width="9.140625" style="10"/>
    <col min="4097" max="4097" width="9.42578125" style="10" customWidth="1"/>
    <col min="4098" max="4098" width="11.7109375" style="10" customWidth="1"/>
    <col min="4099" max="4101" width="7.5703125" style="10" customWidth="1"/>
    <col min="4102" max="4102" width="1.85546875" style="10" customWidth="1"/>
    <col min="4103" max="4103" width="7.5703125" style="10" customWidth="1"/>
    <col min="4104" max="4104" width="1.85546875" style="10" customWidth="1"/>
    <col min="4105" max="4105" width="7.5703125" style="10" customWidth="1"/>
    <col min="4106" max="4106" width="1.85546875" style="10" customWidth="1"/>
    <col min="4107" max="4107" width="47.85546875" style="10" customWidth="1"/>
    <col min="4108" max="4352" width="9.140625" style="10"/>
    <col min="4353" max="4353" width="9.42578125" style="10" customWidth="1"/>
    <col min="4354" max="4354" width="11.7109375" style="10" customWidth="1"/>
    <col min="4355" max="4357" width="7.5703125" style="10" customWidth="1"/>
    <col min="4358" max="4358" width="1.85546875" style="10" customWidth="1"/>
    <col min="4359" max="4359" width="7.5703125" style="10" customWidth="1"/>
    <col min="4360" max="4360" width="1.85546875" style="10" customWidth="1"/>
    <col min="4361" max="4361" width="7.5703125" style="10" customWidth="1"/>
    <col min="4362" max="4362" width="1.85546875" style="10" customWidth="1"/>
    <col min="4363" max="4363" width="47.85546875" style="10" customWidth="1"/>
    <col min="4364" max="4608" width="9.140625" style="10"/>
    <col min="4609" max="4609" width="9.42578125" style="10" customWidth="1"/>
    <col min="4610" max="4610" width="11.7109375" style="10" customWidth="1"/>
    <col min="4611" max="4613" width="7.5703125" style="10" customWidth="1"/>
    <col min="4614" max="4614" width="1.85546875" style="10" customWidth="1"/>
    <col min="4615" max="4615" width="7.5703125" style="10" customWidth="1"/>
    <col min="4616" max="4616" width="1.85546875" style="10" customWidth="1"/>
    <col min="4617" max="4617" width="7.5703125" style="10" customWidth="1"/>
    <col min="4618" max="4618" width="1.85546875" style="10" customWidth="1"/>
    <col min="4619" max="4619" width="47.85546875" style="10" customWidth="1"/>
    <col min="4620" max="4864" width="9.140625" style="10"/>
    <col min="4865" max="4865" width="9.42578125" style="10" customWidth="1"/>
    <col min="4866" max="4866" width="11.7109375" style="10" customWidth="1"/>
    <col min="4867" max="4869" width="7.5703125" style="10" customWidth="1"/>
    <col min="4870" max="4870" width="1.85546875" style="10" customWidth="1"/>
    <col min="4871" max="4871" width="7.5703125" style="10" customWidth="1"/>
    <col min="4872" max="4872" width="1.85546875" style="10" customWidth="1"/>
    <col min="4873" max="4873" width="7.5703125" style="10" customWidth="1"/>
    <col min="4874" max="4874" width="1.85546875" style="10" customWidth="1"/>
    <col min="4875" max="4875" width="47.85546875" style="10" customWidth="1"/>
    <col min="4876" max="5120" width="9.140625" style="10"/>
    <col min="5121" max="5121" width="9.42578125" style="10" customWidth="1"/>
    <col min="5122" max="5122" width="11.7109375" style="10" customWidth="1"/>
    <col min="5123" max="5125" width="7.5703125" style="10" customWidth="1"/>
    <col min="5126" max="5126" width="1.85546875" style="10" customWidth="1"/>
    <col min="5127" max="5127" width="7.5703125" style="10" customWidth="1"/>
    <col min="5128" max="5128" width="1.85546875" style="10" customWidth="1"/>
    <col min="5129" max="5129" width="7.5703125" style="10" customWidth="1"/>
    <col min="5130" max="5130" width="1.85546875" style="10" customWidth="1"/>
    <col min="5131" max="5131" width="47.85546875" style="10" customWidth="1"/>
    <col min="5132" max="5376" width="9.140625" style="10"/>
    <col min="5377" max="5377" width="9.42578125" style="10" customWidth="1"/>
    <col min="5378" max="5378" width="11.7109375" style="10" customWidth="1"/>
    <col min="5379" max="5381" width="7.5703125" style="10" customWidth="1"/>
    <col min="5382" max="5382" width="1.85546875" style="10" customWidth="1"/>
    <col min="5383" max="5383" width="7.5703125" style="10" customWidth="1"/>
    <col min="5384" max="5384" width="1.85546875" style="10" customWidth="1"/>
    <col min="5385" max="5385" width="7.5703125" style="10" customWidth="1"/>
    <col min="5386" max="5386" width="1.85546875" style="10" customWidth="1"/>
    <col min="5387" max="5387" width="47.85546875" style="10" customWidth="1"/>
    <col min="5388" max="5632" width="9.140625" style="10"/>
    <col min="5633" max="5633" width="9.42578125" style="10" customWidth="1"/>
    <col min="5634" max="5634" width="11.7109375" style="10" customWidth="1"/>
    <col min="5635" max="5637" width="7.5703125" style="10" customWidth="1"/>
    <col min="5638" max="5638" width="1.85546875" style="10" customWidth="1"/>
    <col min="5639" max="5639" width="7.5703125" style="10" customWidth="1"/>
    <col min="5640" max="5640" width="1.85546875" style="10" customWidth="1"/>
    <col min="5641" max="5641" width="7.5703125" style="10" customWidth="1"/>
    <col min="5642" max="5642" width="1.85546875" style="10" customWidth="1"/>
    <col min="5643" max="5643" width="47.85546875" style="10" customWidth="1"/>
    <col min="5644" max="5888" width="9.140625" style="10"/>
    <col min="5889" max="5889" width="9.42578125" style="10" customWidth="1"/>
    <col min="5890" max="5890" width="11.7109375" style="10" customWidth="1"/>
    <col min="5891" max="5893" width="7.5703125" style="10" customWidth="1"/>
    <col min="5894" max="5894" width="1.85546875" style="10" customWidth="1"/>
    <col min="5895" max="5895" width="7.5703125" style="10" customWidth="1"/>
    <col min="5896" max="5896" width="1.85546875" style="10" customWidth="1"/>
    <col min="5897" max="5897" width="7.5703125" style="10" customWidth="1"/>
    <col min="5898" max="5898" width="1.85546875" style="10" customWidth="1"/>
    <col min="5899" max="5899" width="47.85546875" style="10" customWidth="1"/>
    <col min="5900" max="6144" width="9.140625" style="10"/>
    <col min="6145" max="6145" width="9.42578125" style="10" customWidth="1"/>
    <col min="6146" max="6146" width="11.7109375" style="10" customWidth="1"/>
    <col min="6147" max="6149" width="7.5703125" style="10" customWidth="1"/>
    <col min="6150" max="6150" width="1.85546875" style="10" customWidth="1"/>
    <col min="6151" max="6151" width="7.5703125" style="10" customWidth="1"/>
    <col min="6152" max="6152" width="1.85546875" style="10" customWidth="1"/>
    <col min="6153" max="6153" width="7.5703125" style="10" customWidth="1"/>
    <col min="6154" max="6154" width="1.85546875" style="10" customWidth="1"/>
    <col min="6155" max="6155" width="47.85546875" style="10" customWidth="1"/>
    <col min="6156" max="6400" width="9.140625" style="10"/>
    <col min="6401" max="6401" width="9.42578125" style="10" customWidth="1"/>
    <col min="6402" max="6402" width="11.7109375" style="10" customWidth="1"/>
    <col min="6403" max="6405" width="7.5703125" style="10" customWidth="1"/>
    <col min="6406" max="6406" width="1.85546875" style="10" customWidth="1"/>
    <col min="6407" max="6407" width="7.5703125" style="10" customWidth="1"/>
    <col min="6408" max="6408" width="1.85546875" style="10" customWidth="1"/>
    <col min="6409" max="6409" width="7.5703125" style="10" customWidth="1"/>
    <col min="6410" max="6410" width="1.85546875" style="10" customWidth="1"/>
    <col min="6411" max="6411" width="47.85546875" style="10" customWidth="1"/>
    <col min="6412" max="6656" width="9.140625" style="10"/>
    <col min="6657" max="6657" width="9.42578125" style="10" customWidth="1"/>
    <col min="6658" max="6658" width="11.7109375" style="10" customWidth="1"/>
    <col min="6659" max="6661" width="7.5703125" style="10" customWidth="1"/>
    <col min="6662" max="6662" width="1.85546875" style="10" customWidth="1"/>
    <col min="6663" max="6663" width="7.5703125" style="10" customWidth="1"/>
    <col min="6664" max="6664" width="1.85546875" style="10" customWidth="1"/>
    <col min="6665" max="6665" width="7.5703125" style="10" customWidth="1"/>
    <col min="6666" max="6666" width="1.85546875" style="10" customWidth="1"/>
    <col min="6667" max="6667" width="47.85546875" style="10" customWidth="1"/>
    <col min="6668" max="6912" width="9.140625" style="10"/>
    <col min="6913" max="6913" width="9.42578125" style="10" customWidth="1"/>
    <col min="6914" max="6914" width="11.7109375" style="10" customWidth="1"/>
    <col min="6915" max="6917" width="7.5703125" style="10" customWidth="1"/>
    <col min="6918" max="6918" width="1.85546875" style="10" customWidth="1"/>
    <col min="6919" max="6919" width="7.5703125" style="10" customWidth="1"/>
    <col min="6920" max="6920" width="1.85546875" style="10" customWidth="1"/>
    <col min="6921" max="6921" width="7.5703125" style="10" customWidth="1"/>
    <col min="6922" max="6922" width="1.85546875" style="10" customWidth="1"/>
    <col min="6923" max="6923" width="47.85546875" style="10" customWidth="1"/>
    <col min="6924" max="7168" width="9.140625" style="10"/>
    <col min="7169" max="7169" width="9.42578125" style="10" customWidth="1"/>
    <col min="7170" max="7170" width="11.7109375" style="10" customWidth="1"/>
    <col min="7171" max="7173" width="7.5703125" style="10" customWidth="1"/>
    <col min="7174" max="7174" width="1.85546875" style="10" customWidth="1"/>
    <col min="7175" max="7175" width="7.5703125" style="10" customWidth="1"/>
    <col min="7176" max="7176" width="1.85546875" style="10" customWidth="1"/>
    <col min="7177" max="7177" width="7.5703125" style="10" customWidth="1"/>
    <col min="7178" max="7178" width="1.85546875" style="10" customWidth="1"/>
    <col min="7179" max="7179" width="47.85546875" style="10" customWidth="1"/>
    <col min="7180" max="7424" width="9.140625" style="10"/>
    <col min="7425" max="7425" width="9.42578125" style="10" customWidth="1"/>
    <col min="7426" max="7426" width="11.7109375" style="10" customWidth="1"/>
    <col min="7427" max="7429" width="7.5703125" style="10" customWidth="1"/>
    <col min="7430" max="7430" width="1.85546875" style="10" customWidth="1"/>
    <col min="7431" max="7431" width="7.5703125" style="10" customWidth="1"/>
    <col min="7432" max="7432" width="1.85546875" style="10" customWidth="1"/>
    <col min="7433" max="7433" width="7.5703125" style="10" customWidth="1"/>
    <col min="7434" max="7434" width="1.85546875" style="10" customWidth="1"/>
    <col min="7435" max="7435" width="47.85546875" style="10" customWidth="1"/>
    <col min="7436" max="7680" width="9.140625" style="10"/>
    <col min="7681" max="7681" width="9.42578125" style="10" customWidth="1"/>
    <col min="7682" max="7682" width="11.7109375" style="10" customWidth="1"/>
    <col min="7683" max="7685" width="7.5703125" style="10" customWidth="1"/>
    <col min="7686" max="7686" width="1.85546875" style="10" customWidth="1"/>
    <col min="7687" max="7687" width="7.5703125" style="10" customWidth="1"/>
    <col min="7688" max="7688" width="1.85546875" style="10" customWidth="1"/>
    <col min="7689" max="7689" width="7.5703125" style="10" customWidth="1"/>
    <col min="7690" max="7690" width="1.85546875" style="10" customWidth="1"/>
    <col min="7691" max="7691" width="47.85546875" style="10" customWidth="1"/>
    <col min="7692" max="7936" width="9.140625" style="10"/>
    <col min="7937" max="7937" width="9.42578125" style="10" customWidth="1"/>
    <col min="7938" max="7938" width="11.7109375" style="10" customWidth="1"/>
    <col min="7939" max="7941" width="7.5703125" style="10" customWidth="1"/>
    <col min="7942" max="7942" width="1.85546875" style="10" customWidth="1"/>
    <col min="7943" max="7943" width="7.5703125" style="10" customWidth="1"/>
    <col min="7944" max="7944" width="1.85546875" style="10" customWidth="1"/>
    <col min="7945" max="7945" width="7.5703125" style="10" customWidth="1"/>
    <col min="7946" max="7946" width="1.85546875" style="10" customWidth="1"/>
    <col min="7947" max="7947" width="47.85546875" style="10" customWidth="1"/>
    <col min="7948" max="8192" width="9.140625" style="10"/>
    <col min="8193" max="8193" width="9.42578125" style="10" customWidth="1"/>
    <col min="8194" max="8194" width="11.7109375" style="10" customWidth="1"/>
    <col min="8195" max="8197" width="7.5703125" style="10" customWidth="1"/>
    <col min="8198" max="8198" width="1.85546875" style="10" customWidth="1"/>
    <col min="8199" max="8199" width="7.5703125" style="10" customWidth="1"/>
    <col min="8200" max="8200" width="1.85546875" style="10" customWidth="1"/>
    <col min="8201" max="8201" width="7.5703125" style="10" customWidth="1"/>
    <col min="8202" max="8202" width="1.85546875" style="10" customWidth="1"/>
    <col min="8203" max="8203" width="47.85546875" style="10" customWidth="1"/>
    <col min="8204" max="8448" width="9.140625" style="10"/>
    <col min="8449" max="8449" width="9.42578125" style="10" customWidth="1"/>
    <col min="8450" max="8450" width="11.7109375" style="10" customWidth="1"/>
    <col min="8451" max="8453" width="7.5703125" style="10" customWidth="1"/>
    <col min="8454" max="8454" width="1.85546875" style="10" customWidth="1"/>
    <col min="8455" max="8455" width="7.5703125" style="10" customWidth="1"/>
    <col min="8456" max="8456" width="1.85546875" style="10" customWidth="1"/>
    <col min="8457" max="8457" width="7.5703125" style="10" customWidth="1"/>
    <col min="8458" max="8458" width="1.85546875" style="10" customWidth="1"/>
    <col min="8459" max="8459" width="47.85546875" style="10" customWidth="1"/>
    <col min="8460" max="8704" width="9.140625" style="10"/>
    <col min="8705" max="8705" width="9.42578125" style="10" customWidth="1"/>
    <col min="8706" max="8706" width="11.7109375" style="10" customWidth="1"/>
    <col min="8707" max="8709" width="7.5703125" style="10" customWidth="1"/>
    <col min="8710" max="8710" width="1.85546875" style="10" customWidth="1"/>
    <col min="8711" max="8711" width="7.5703125" style="10" customWidth="1"/>
    <col min="8712" max="8712" width="1.85546875" style="10" customWidth="1"/>
    <col min="8713" max="8713" width="7.5703125" style="10" customWidth="1"/>
    <col min="8714" max="8714" width="1.85546875" style="10" customWidth="1"/>
    <col min="8715" max="8715" width="47.85546875" style="10" customWidth="1"/>
    <col min="8716" max="8960" width="9.140625" style="10"/>
    <col min="8961" max="8961" width="9.42578125" style="10" customWidth="1"/>
    <col min="8962" max="8962" width="11.7109375" style="10" customWidth="1"/>
    <col min="8963" max="8965" width="7.5703125" style="10" customWidth="1"/>
    <col min="8966" max="8966" width="1.85546875" style="10" customWidth="1"/>
    <col min="8967" max="8967" width="7.5703125" style="10" customWidth="1"/>
    <col min="8968" max="8968" width="1.85546875" style="10" customWidth="1"/>
    <col min="8969" max="8969" width="7.5703125" style="10" customWidth="1"/>
    <col min="8970" max="8970" width="1.85546875" style="10" customWidth="1"/>
    <col min="8971" max="8971" width="47.85546875" style="10" customWidth="1"/>
    <col min="8972" max="9216" width="9.140625" style="10"/>
    <col min="9217" max="9217" width="9.42578125" style="10" customWidth="1"/>
    <col min="9218" max="9218" width="11.7109375" style="10" customWidth="1"/>
    <col min="9219" max="9221" width="7.5703125" style="10" customWidth="1"/>
    <col min="9222" max="9222" width="1.85546875" style="10" customWidth="1"/>
    <col min="9223" max="9223" width="7.5703125" style="10" customWidth="1"/>
    <col min="9224" max="9224" width="1.85546875" style="10" customWidth="1"/>
    <col min="9225" max="9225" width="7.5703125" style="10" customWidth="1"/>
    <col min="9226" max="9226" width="1.85546875" style="10" customWidth="1"/>
    <col min="9227" max="9227" width="47.85546875" style="10" customWidth="1"/>
    <col min="9228" max="9472" width="9.140625" style="10"/>
    <col min="9473" max="9473" width="9.42578125" style="10" customWidth="1"/>
    <col min="9474" max="9474" width="11.7109375" style="10" customWidth="1"/>
    <col min="9475" max="9477" width="7.5703125" style="10" customWidth="1"/>
    <col min="9478" max="9478" width="1.85546875" style="10" customWidth="1"/>
    <col min="9479" max="9479" width="7.5703125" style="10" customWidth="1"/>
    <col min="9480" max="9480" width="1.85546875" style="10" customWidth="1"/>
    <col min="9481" max="9481" width="7.5703125" style="10" customWidth="1"/>
    <col min="9482" max="9482" width="1.85546875" style="10" customWidth="1"/>
    <col min="9483" max="9483" width="47.85546875" style="10" customWidth="1"/>
    <col min="9484" max="9728" width="9.140625" style="10"/>
    <col min="9729" max="9729" width="9.42578125" style="10" customWidth="1"/>
    <col min="9730" max="9730" width="11.7109375" style="10" customWidth="1"/>
    <col min="9731" max="9733" width="7.5703125" style="10" customWidth="1"/>
    <col min="9734" max="9734" width="1.85546875" style="10" customWidth="1"/>
    <col min="9735" max="9735" width="7.5703125" style="10" customWidth="1"/>
    <col min="9736" max="9736" width="1.85546875" style="10" customWidth="1"/>
    <col min="9737" max="9737" width="7.5703125" style="10" customWidth="1"/>
    <col min="9738" max="9738" width="1.85546875" style="10" customWidth="1"/>
    <col min="9739" max="9739" width="47.85546875" style="10" customWidth="1"/>
    <col min="9740" max="9984" width="9.140625" style="10"/>
    <col min="9985" max="9985" width="9.42578125" style="10" customWidth="1"/>
    <col min="9986" max="9986" width="11.7109375" style="10" customWidth="1"/>
    <col min="9987" max="9989" width="7.5703125" style="10" customWidth="1"/>
    <col min="9990" max="9990" width="1.85546875" style="10" customWidth="1"/>
    <col min="9991" max="9991" width="7.5703125" style="10" customWidth="1"/>
    <col min="9992" max="9992" width="1.85546875" style="10" customWidth="1"/>
    <col min="9993" max="9993" width="7.5703125" style="10" customWidth="1"/>
    <col min="9994" max="9994" width="1.85546875" style="10" customWidth="1"/>
    <col min="9995" max="9995" width="47.85546875" style="10" customWidth="1"/>
    <col min="9996" max="10240" width="9.140625" style="10"/>
    <col min="10241" max="10241" width="9.42578125" style="10" customWidth="1"/>
    <col min="10242" max="10242" width="11.7109375" style="10" customWidth="1"/>
    <col min="10243" max="10245" width="7.5703125" style="10" customWidth="1"/>
    <col min="10246" max="10246" width="1.85546875" style="10" customWidth="1"/>
    <col min="10247" max="10247" width="7.5703125" style="10" customWidth="1"/>
    <col min="10248" max="10248" width="1.85546875" style="10" customWidth="1"/>
    <col min="10249" max="10249" width="7.5703125" style="10" customWidth="1"/>
    <col min="10250" max="10250" width="1.85546875" style="10" customWidth="1"/>
    <col min="10251" max="10251" width="47.85546875" style="10" customWidth="1"/>
    <col min="10252" max="10496" width="9.140625" style="10"/>
    <col min="10497" max="10497" width="9.42578125" style="10" customWidth="1"/>
    <col min="10498" max="10498" width="11.7109375" style="10" customWidth="1"/>
    <col min="10499" max="10501" width="7.5703125" style="10" customWidth="1"/>
    <col min="10502" max="10502" width="1.85546875" style="10" customWidth="1"/>
    <col min="10503" max="10503" width="7.5703125" style="10" customWidth="1"/>
    <col min="10504" max="10504" width="1.85546875" style="10" customWidth="1"/>
    <col min="10505" max="10505" width="7.5703125" style="10" customWidth="1"/>
    <col min="10506" max="10506" width="1.85546875" style="10" customWidth="1"/>
    <col min="10507" max="10507" width="47.85546875" style="10" customWidth="1"/>
    <col min="10508" max="10752" width="9.140625" style="10"/>
    <col min="10753" max="10753" width="9.42578125" style="10" customWidth="1"/>
    <col min="10754" max="10754" width="11.7109375" style="10" customWidth="1"/>
    <col min="10755" max="10757" width="7.5703125" style="10" customWidth="1"/>
    <col min="10758" max="10758" width="1.85546875" style="10" customWidth="1"/>
    <col min="10759" max="10759" width="7.5703125" style="10" customWidth="1"/>
    <col min="10760" max="10760" width="1.85546875" style="10" customWidth="1"/>
    <col min="10761" max="10761" width="7.5703125" style="10" customWidth="1"/>
    <col min="10762" max="10762" width="1.85546875" style="10" customWidth="1"/>
    <col min="10763" max="10763" width="47.85546875" style="10" customWidth="1"/>
    <col min="10764" max="11008" width="9.140625" style="10"/>
    <col min="11009" max="11009" width="9.42578125" style="10" customWidth="1"/>
    <col min="11010" max="11010" width="11.7109375" style="10" customWidth="1"/>
    <col min="11011" max="11013" width="7.5703125" style="10" customWidth="1"/>
    <col min="11014" max="11014" width="1.85546875" style="10" customWidth="1"/>
    <col min="11015" max="11015" width="7.5703125" style="10" customWidth="1"/>
    <col min="11016" max="11016" width="1.85546875" style="10" customWidth="1"/>
    <col min="11017" max="11017" width="7.5703125" style="10" customWidth="1"/>
    <col min="11018" max="11018" width="1.85546875" style="10" customWidth="1"/>
    <col min="11019" max="11019" width="47.85546875" style="10" customWidth="1"/>
    <col min="11020" max="11264" width="9.140625" style="10"/>
    <col min="11265" max="11265" width="9.42578125" style="10" customWidth="1"/>
    <col min="11266" max="11266" width="11.7109375" style="10" customWidth="1"/>
    <col min="11267" max="11269" width="7.5703125" style="10" customWidth="1"/>
    <col min="11270" max="11270" width="1.85546875" style="10" customWidth="1"/>
    <col min="11271" max="11271" width="7.5703125" style="10" customWidth="1"/>
    <col min="11272" max="11272" width="1.85546875" style="10" customWidth="1"/>
    <col min="11273" max="11273" width="7.5703125" style="10" customWidth="1"/>
    <col min="11274" max="11274" width="1.85546875" style="10" customWidth="1"/>
    <col min="11275" max="11275" width="47.85546875" style="10" customWidth="1"/>
    <col min="11276" max="11520" width="9.140625" style="10"/>
    <col min="11521" max="11521" width="9.42578125" style="10" customWidth="1"/>
    <col min="11522" max="11522" width="11.7109375" style="10" customWidth="1"/>
    <col min="11523" max="11525" width="7.5703125" style="10" customWidth="1"/>
    <col min="11526" max="11526" width="1.85546875" style="10" customWidth="1"/>
    <col min="11527" max="11527" width="7.5703125" style="10" customWidth="1"/>
    <col min="11528" max="11528" width="1.85546875" style="10" customWidth="1"/>
    <col min="11529" max="11529" width="7.5703125" style="10" customWidth="1"/>
    <col min="11530" max="11530" width="1.85546875" style="10" customWidth="1"/>
    <col min="11531" max="11531" width="47.85546875" style="10" customWidth="1"/>
    <col min="11532" max="11776" width="9.140625" style="10"/>
    <col min="11777" max="11777" width="9.42578125" style="10" customWidth="1"/>
    <col min="11778" max="11778" width="11.7109375" style="10" customWidth="1"/>
    <col min="11779" max="11781" width="7.5703125" style="10" customWidth="1"/>
    <col min="11782" max="11782" width="1.85546875" style="10" customWidth="1"/>
    <col min="11783" max="11783" width="7.5703125" style="10" customWidth="1"/>
    <col min="11784" max="11784" width="1.85546875" style="10" customWidth="1"/>
    <col min="11785" max="11785" width="7.5703125" style="10" customWidth="1"/>
    <col min="11786" max="11786" width="1.85546875" style="10" customWidth="1"/>
    <col min="11787" max="11787" width="47.85546875" style="10" customWidth="1"/>
    <col min="11788" max="12032" width="9.140625" style="10"/>
    <col min="12033" max="12033" width="9.42578125" style="10" customWidth="1"/>
    <col min="12034" max="12034" width="11.7109375" style="10" customWidth="1"/>
    <col min="12035" max="12037" width="7.5703125" style="10" customWidth="1"/>
    <col min="12038" max="12038" width="1.85546875" style="10" customWidth="1"/>
    <col min="12039" max="12039" width="7.5703125" style="10" customWidth="1"/>
    <col min="12040" max="12040" width="1.85546875" style="10" customWidth="1"/>
    <col min="12041" max="12041" width="7.5703125" style="10" customWidth="1"/>
    <col min="12042" max="12042" width="1.85546875" style="10" customWidth="1"/>
    <col min="12043" max="12043" width="47.85546875" style="10" customWidth="1"/>
    <col min="12044" max="12288" width="9.140625" style="10"/>
    <col min="12289" max="12289" width="9.42578125" style="10" customWidth="1"/>
    <col min="12290" max="12290" width="11.7109375" style="10" customWidth="1"/>
    <col min="12291" max="12293" width="7.5703125" style="10" customWidth="1"/>
    <col min="12294" max="12294" width="1.85546875" style="10" customWidth="1"/>
    <col min="12295" max="12295" width="7.5703125" style="10" customWidth="1"/>
    <col min="12296" max="12296" width="1.85546875" style="10" customWidth="1"/>
    <col min="12297" max="12297" width="7.5703125" style="10" customWidth="1"/>
    <col min="12298" max="12298" width="1.85546875" style="10" customWidth="1"/>
    <col min="12299" max="12299" width="47.85546875" style="10" customWidth="1"/>
    <col min="12300" max="12544" width="9.140625" style="10"/>
    <col min="12545" max="12545" width="9.42578125" style="10" customWidth="1"/>
    <col min="12546" max="12546" width="11.7109375" style="10" customWidth="1"/>
    <col min="12547" max="12549" width="7.5703125" style="10" customWidth="1"/>
    <col min="12550" max="12550" width="1.85546875" style="10" customWidth="1"/>
    <col min="12551" max="12551" width="7.5703125" style="10" customWidth="1"/>
    <col min="12552" max="12552" width="1.85546875" style="10" customWidth="1"/>
    <col min="12553" max="12553" width="7.5703125" style="10" customWidth="1"/>
    <col min="12554" max="12554" width="1.85546875" style="10" customWidth="1"/>
    <col min="12555" max="12555" width="47.85546875" style="10" customWidth="1"/>
    <col min="12556" max="12800" width="9.140625" style="10"/>
    <col min="12801" max="12801" width="9.42578125" style="10" customWidth="1"/>
    <col min="12802" max="12802" width="11.7109375" style="10" customWidth="1"/>
    <col min="12803" max="12805" width="7.5703125" style="10" customWidth="1"/>
    <col min="12806" max="12806" width="1.85546875" style="10" customWidth="1"/>
    <col min="12807" max="12807" width="7.5703125" style="10" customWidth="1"/>
    <col min="12808" max="12808" width="1.85546875" style="10" customWidth="1"/>
    <col min="12809" max="12809" width="7.5703125" style="10" customWidth="1"/>
    <col min="12810" max="12810" width="1.85546875" style="10" customWidth="1"/>
    <col min="12811" max="12811" width="47.85546875" style="10" customWidth="1"/>
    <col min="12812" max="13056" width="9.140625" style="10"/>
    <col min="13057" max="13057" width="9.42578125" style="10" customWidth="1"/>
    <col min="13058" max="13058" width="11.7109375" style="10" customWidth="1"/>
    <col min="13059" max="13061" width="7.5703125" style="10" customWidth="1"/>
    <col min="13062" max="13062" width="1.85546875" style="10" customWidth="1"/>
    <col min="13063" max="13063" width="7.5703125" style="10" customWidth="1"/>
    <col min="13064" max="13064" width="1.85546875" style="10" customWidth="1"/>
    <col min="13065" max="13065" width="7.5703125" style="10" customWidth="1"/>
    <col min="13066" max="13066" width="1.85546875" style="10" customWidth="1"/>
    <col min="13067" max="13067" width="47.85546875" style="10" customWidth="1"/>
    <col min="13068" max="13312" width="9.140625" style="10"/>
    <col min="13313" max="13313" width="9.42578125" style="10" customWidth="1"/>
    <col min="13314" max="13314" width="11.7109375" style="10" customWidth="1"/>
    <col min="13315" max="13317" width="7.5703125" style="10" customWidth="1"/>
    <col min="13318" max="13318" width="1.85546875" style="10" customWidth="1"/>
    <col min="13319" max="13319" width="7.5703125" style="10" customWidth="1"/>
    <col min="13320" max="13320" width="1.85546875" style="10" customWidth="1"/>
    <col min="13321" max="13321" width="7.5703125" style="10" customWidth="1"/>
    <col min="13322" max="13322" width="1.85546875" style="10" customWidth="1"/>
    <col min="13323" max="13323" width="47.85546875" style="10" customWidth="1"/>
    <col min="13324" max="13568" width="9.140625" style="10"/>
    <col min="13569" max="13569" width="9.42578125" style="10" customWidth="1"/>
    <col min="13570" max="13570" width="11.7109375" style="10" customWidth="1"/>
    <col min="13571" max="13573" width="7.5703125" style="10" customWidth="1"/>
    <col min="13574" max="13574" width="1.85546875" style="10" customWidth="1"/>
    <col min="13575" max="13575" width="7.5703125" style="10" customWidth="1"/>
    <col min="13576" max="13576" width="1.85546875" style="10" customWidth="1"/>
    <col min="13577" max="13577" width="7.5703125" style="10" customWidth="1"/>
    <col min="13578" max="13578" width="1.85546875" style="10" customWidth="1"/>
    <col min="13579" max="13579" width="47.85546875" style="10" customWidth="1"/>
    <col min="13580" max="13824" width="9.140625" style="10"/>
    <col min="13825" max="13825" width="9.42578125" style="10" customWidth="1"/>
    <col min="13826" max="13826" width="11.7109375" style="10" customWidth="1"/>
    <col min="13827" max="13829" width="7.5703125" style="10" customWidth="1"/>
    <col min="13830" max="13830" width="1.85546875" style="10" customWidth="1"/>
    <col min="13831" max="13831" width="7.5703125" style="10" customWidth="1"/>
    <col min="13832" max="13832" width="1.85546875" style="10" customWidth="1"/>
    <col min="13833" max="13833" width="7.5703125" style="10" customWidth="1"/>
    <col min="13834" max="13834" width="1.85546875" style="10" customWidth="1"/>
    <col min="13835" max="13835" width="47.85546875" style="10" customWidth="1"/>
    <col min="13836" max="14080" width="9.140625" style="10"/>
    <col min="14081" max="14081" width="9.42578125" style="10" customWidth="1"/>
    <col min="14082" max="14082" width="11.7109375" style="10" customWidth="1"/>
    <col min="14083" max="14085" width="7.5703125" style="10" customWidth="1"/>
    <col min="14086" max="14086" width="1.85546875" style="10" customWidth="1"/>
    <col min="14087" max="14087" width="7.5703125" style="10" customWidth="1"/>
    <col min="14088" max="14088" width="1.85546875" style="10" customWidth="1"/>
    <col min="14089" max="14089" width="7.5703125" style="10" customWidth="1"/>
    <col min="14090" max="14090" width="1.85546875" style="10" customWidth="1"/>
    <col min="14091" max="14091" width="47.85546875" style="10" customWidth="1"/>
    <col min="14092" max="14336" width="9.140625" style="10"/>
    <col min="14337" max="14337" width="9.42578125" style="10" customWidth="1"/>
    <col min="14338" max="14338" width="11.7109375" style="10" customWidth="1"/>
    <col min="14339" max="14341" width="7.5703125" style="10" customWidth="1"/>
    <col min="14342" max="14342" width="1.85546875" style="10" customWidth="1"/>
    <col min="14343" max="14343" width="7.5703125" style="10" customWidth="1"/>
    <col min="14344" max="14344" width="1.85546875" style="10" customWidth="1"/>
    <col min="14345" max="14345" width="7.5703125" style="10" customWidth="1"/>
    <col min="14346" max="14346" width="1.85546875" style="10" customWidth="1"/>
    <col min="14347" max="14347" width="47.85546875" style="10" customWidth="1"/>
    <col min="14348" max="14592" width="9.140625" style="10"/>
    <col min="14593" max="14593" width="9.42578125" style="10" customWidth="1"/>
    <col min="14594" max="14594" width="11.7109375" style="10" customWidth="1"/>
    <col min="14595" max="14597" width="7.5703125" style="10" customWidth="1"/>
    <col min="14598" max="14598" width="1.85546875" style="10" customWidth="1"/>
    <col min="14599" max="14599" width="7.5703125" style="10" customWidth="1"/>
    <col min="14600" max="14600" width="1.85546875" style="10" customWidth="1"/>
    <col min="14601" max="14601" width="7.5703125" style="10" customWidth="1"/>
    <col min="14602" max="14602" width="1.85546875" style="10" customWidth="1"/>
    <col min="14603" max="14603" width="47.85546875" style="10" customWidth="1"/>
    <col min="14604" max="14848" width="9.140625" style="10"/>
    <col min="14849" max="14849" width="9.42578125" style="10" customWidth="1"/>
    <col min="14850" max="14850" width="11.7109375" style="10" customWidth="1"/>
    <col min="14851" max="14853" width="7.5703125" style="10" customWidth="1"/>
    <col min="14854" max="14854" width="1.85546875" style="10" customWidth="1"/>
    <col min="14855" max="14855" width="7.5703125" style="10" customWidth="1"/>
    <col min="14856" max="14856" width="1.85546875" style="10" customWidth="1"/>
    <col min="14857" max="14857" width="7.5703125" style="10" customWidth="1"/>
    <col min="14858" max="14858" width="1.85546875" style="10" customWidth="1"/>
    <col min="14859" max="14859" width="47.85546875" style="10" customWidth="1"/>
    <col min="14860" max="15104" width="9.140625" style="10"/>
    <col min="15105" max="15105" width="9.42578125" style="10" customWidth="1"/>
    <col min="15106" max="15106" width="11.7109375" style="10" customWidth="1"/>
    <col min="15107" max="15109" width="7.5703125" style="10" customWidth="1"/>
    <col min="15110" max="15110" width="1.85546875" style="10" customWidth="1"/>
    <col min="15111" max="15111" width="7.5703125" style="10" customWidth="1"/>
    <col min="15112" max="15112" width="1.85546875" style="10" customWidth="1"/>
    <col min="15113" max="15113" width="7.5703125" style="10" customWidth="1"/>
    <col min="15114" max="15114" width="1.85546875" style="10" customWidth="1"/>
    <col min="15115" max="15115" width="47.85546875" style="10" customWidth="1"/>
    <col min="15116" max="15360" width="9.140625" style="10"/>
    <col min="15361" max="15361" width="9.42578125" style="10" customWidth="1"/>
    <col min="15362" max="15362" width="11.7109375" style="10" customWidth="1"/>
    <col min="15363" max="15365" width="7.5703125" style="10" customWidth="1"/>
    <col min="15366" max="15366" width="1.85546875" style="10" customWidth="1"/>
    <col min="15367" max="15367" width="7.5703125" style="10" customWidth="1"/>
    <col min="15368" max="15368" width="1.85546875" style="10" customWidth="1"/>
    <col min="15369" max="15369" width="7.5703125" style="10" customWidth="1"/>
    <col min="15370" max="15370" width="1.85546875" style="10" customWidth="1"/>
    <col min="15371" max="15371" width="47.85546875" style="10" customWidth="1"/>
    <col min="15372" max="15616" width="9.140625" style="10"/>
    <col min="15617" max="15617" width="9.42578125" style="10" customWidth="1"/>
    <col min="15618" max="15618" width="11.7109375" style="10" customWidth="1"/>
    <col min="15619" max="15621" width="7.5703125" style="10" customWidth="1"/>
    <col min="15622" max="15622" width="1.85546875" style="10" customWidth="1"/>
    <col min="15623" max="15623" width="7.5703125" style="10" customWidth="1"/>
    <col min="15624" max="15624" width="1.85546875" style="10" customWidth="1"/>
    <col min="15625" max="15625" width="7.5703125" style="10" customWidth="1"/>
    <col min="15626" max="15626" width="1.85546875" style="10" customWidth="1"/>
    <col min="15627" max="15627" width="47.85546875" style="10" customWidth="1"/>
    <col min="15628" max="15872" width="9.140625" style="10"/>
    <col min="15873" max="15873" width="9.42578125" style="10" customWidth="1"/>
    <col min="15874" max="15874" width="11.7109375" style="10" customWidth="1"/>
    <col min="15875" max="15877" width="7.5703125" style="10" customWidth="1"/>
    <col min="15878" max="15878" width="1.85546875" style="10" customWidth="1"/>
    <col min="15879" max="15879" width="7.5703125" style="10" customWidth="1"/>
    <col min="15880" max="15880" width="1.85546875" style="10" customWidth="1"/>
    <col min="15881" max="15881" width="7.5703125" style="10" customWidth="1"/>
    <col min="15882" max="15882" width="1.85546875" style="10" customWidth="1"/>
    <col min="15883" max="15883" width="47.85546875" style="10" customWidth="1"/>
    <col min="15884" max="16128" width="9.140625" style="10"/>
    <col min="16129" max="16129" width="9.42578125" style="10" customWidth="1"/>
    <col min="16130" max="16130" width="11.7109375" style="10" customWidth="1"/>
    <col min="16131" max="16133" width="7.5703125" style="10" customWidth="1"/>
    <col min="16134" max="16134" width="1.85546875" style="10" customWidth="1"/>
    <col min="16135" max="16135" width="7.5703125" style="10" customWidth="1"/>
    <col min="16136" max="16136" width="1.85546875" style="10" customWidth="1"/>
    <col min="16137" max="16137" width="7.5703125" style="10" customWidth="1"/>
    <col min="16138" max="16138" width="1.85546875" style="10" customWidth="1"/>
    <col min="16139" max="16139" width="47.85546875" style="10" customWidth="1"/>
    <col min="16140" max="16384" width="9.140625" style="10"/>
  </cols>
  <sheetData>
    <row r="1" spans="1:17" s="21" customFormat="1" ht="172.5" customHeight="1">
      <c r="A1" s="15"/>
      <c r="B1" s="16"/>
      <c r="C1" s="17" t="s">
        <v>31</v>
      </c>
      <c r="D1" s="17" t="s">
        <v>32</v>
      </c>
      <c r="E1" s="18" t="s">
        <v>33</v>
      </c>
      <c r="F1" s="19"/>
      <c r="G1" s="17" t="s">
        <v>55</v>
      </c>
      <c r="H1" s="20"/>
      <c r="I1" s="17" t="s">
        <v>56</v>
      </c>
      <c r="O1" s="22"/>
      <c r="P1" s="22"/>
      <c r="Q1" s="22"/>
    </row>
    <row r="2" spans="1:17" ht="16.5" thickBot="1">
      <c r="A2" s="23" t="s">
        <v>34</v>
      </c>
      <c r="B2" s="24" t="s">
        <v>24</v>
      </c>
      <c r="C2" s="11">
        <v>0</v>
      </c>
      <c r="D2" s="11">
        <v>28</v>
      </c>
      <c r="E2" s="12">
        <v>1</v>
      </c>
      <c r="G2" s="25">
        <f>1/(1+EXP(-($L$5*C2+$L$6*D2+$L$7)))</f>
        <v>0.5</v>
      </c>
      <c r="I2" s="25">
        <f>IF(E2=1,G2,1-G2)</f>
        <v>0.5</v>
      </c>
      <c r="K2" s="26" t="s">
        <v>56</v>
      </c>
      <c r="L2" s="27">
        <f>PRODUCT(I:I)</f>
        <v>4.76837158203125E-7</v>
      </c>
    </row>
    <row r="3" spans="1:17" ht="17.25" thickTop="1" thickBot="1">
      <c r="A3" s="23" t="s">
        <v>35</v>
      </c>
      <c r="B3" s="24" t="s">
        <v>25</v>
      </c>
      <c r="C3" s="11">
        <v>0</v>
      </c>
      <c r="D3" s="11">
        <v>24</v>
      </c>
      <c r="E3" s="12">
        <v>0</v>
      </c>
      <c r="G3" s="25">
        <f t="shared" ref="G3:G22" si="0">1/(1+EXP(-($L$5*C3+$L$6*D3+$L$7)))</f>
        <v>0.5</v>
      </c>
      <c r="I3" s="25">
        <f t="shared" ref="I3:I22" si="1">IF(E3=1,G3,1-G3)</f>
        <v>0.5</v>
      </c>
      <c r="K3" s="28" t="s">
        <v>61</v>
      </c>
      <c r="L3" s="29">
        <f>LN(L2)</f>
        <v>-14.556090791758852</v>
      </c>
    </row>
    <row r="4" spans="1:17" ht="17.25" thickTop="1" thickBot="1">
      <c r="A4" s="23" t="s">
        <v>36</v>
      </c>
      <c r="B4" s="24" t="s">
        <v>26</v>
      </c>
      <c r="C4" s="11">
        <v>1</v>
      </c>
      <c r="D4" s="11">
        <v>26</v>
      </c>
      <c r="E4" s="12">
        <v>0</v>
      </c>
      <c r="G4" s="25">
        <f t="shared" si="0"/>
        <v>0.5</v>
      </c>
      <c r="I4" s="25">
        <f t="shared" si="1"/>
        <v>0.5</v>
      </c>
    </row>
    <row r="5" spans="1:17" ht="16.5" thickTop="1">
      <c r="A5" s="23" t="s">
        <v>37</v>
      </c>
      <c r="B5" s="24" t="s">
        <v>27</v>
      </c>
      <c r="C5" s="11">
        <v>0</v>
      </c>
      <c r="D5" s="11">
        <v>24</v>
      </c>
      <c r="E5" s="12">
        <v>0</v>
      </c>
      <c r="G5" s="25">
        <f t="shared" si="0"/>
        <v>0.5</v>
      </c>
      <c r="I5" s="25">
        <f t="shared" si="1"/>
        <v>0.5</v>
      </c>
      <c r="K5" s="30" t="s">
        <v>57</v>
      </c>
      <c r="L5" s="31"/>
    </row>
    <row r="6" spans="1:17">
      <c r="A6" s="23" t="s">
        <v>38</v>
      </c>
      <c r="B6" s="24" t="s">
        <v>28</v>
      </c>
      <c r="C6" s="11">
        <v>0</v>
      </c>
      <c r="D6" s="11">
        <v>23</v>
      </c>
      <c r="E6" s="12">
        <v>0</v>
      </c>
      <c r="G6" s="25">
        <f t="shared" si="0"/>
        <v>0.5</v>
      </c>
      <c r="I6" s="25">
        <f t="shared" si="1"/>
        <v>0.5</v>
      </c>
      <c r="K6" s="32" t="s">
        <v>58</v>
      </c>
      <c r="L6" s="33"/>
    </row>
    <row r="7" spans="1:17" ht="16.5" thickBot="1">
      <c r="A7" s="23" t="s">
        <v>39</v>
      </c>
      <c r="B7" s="24" t="s">
        <v>29</v>
      </c>
      <c r="C7" s="11">
        <v>1</v>
      </c>
      <c r="D7" s="11">
        <v>28</v>
      </c>
      <c r="E7" s="12">
        <v>1</v>
      </c>
      <c r="G7" s="25">
        <f t="shared" si="0"/>
        <v>0.5</v>
      </c>
      <c r="I7" s="25">
        <f t="shared" si="1"/>
        <v>0.5</v>
      </c>
      <c r="K7" s="34" t="s">
        <v>59</v>
      </c>
      <c r="L7" s="35"/>
    </row>
    <row r="8" spans="1:17" ht="16.5" thickTop="1">
      <c r="A8" s="23" t="s">
        <v>40</v>
      </c>
      <c r="B8" s="24" t="s">
        <v>30</v>
      </c>
      <c r="C8" s="11">
        <v>1</v>
      </c>
      <c r="D8" s="11">
        <v>24</v>
      </c>
      <c r="E8" s="12">
        <v>0</v>
      </c>
      <c r="G8" s="25">
        <f t="shared" si="0"/>
        <v>0.5</v>
      </c>
      <c r="I8" s="25">
        <f t="shared" si="1"/>
        <v>0.5</v>
      </c>
      <c r="K8" s="41"/>
    </row>
    <row r="9" spans="1:17">
      <c r="A9" s="23" t="s">
        <v>41</v>
      </c>
      <c r="B9" s="24" t="s">
        <v>24</v>
      </c>
      <c r="C9" s="11">
        <v>0</v>
      </c>
      <c r="D9" s="11">
        <v>26</v>
      </c>
      <c r="E9" s="12">
        <v>1</v>
      </c>
      <c r="G9" s="25">
        <f t="shared" si="0"/>
        <v>0.5</v>
      </c>
      <c r="I9" s="25">
        <f t="shared" si="1"/>
        <v>0.5</v>
      </c>
      <c r="K9" s="42" t="s">
        <v>62</v>
      </c>
      <c r="L9" s="27">
        <f>COUNTIF(E:E,1)</f>
        <v>8</v>
      </c>
    </row>
    <row r="10" spans="1:17">
      <c r="A10" s="23" t="s">
        <v>42</v>
      </c>
      <c r="B10" s="24" t="s">
        <v>25</v>
      </c>
      <c r="C10" s="11">
        <v>0</v>
      </c>
      <c r="D10" s="11">
        <v>25</v>
      </c>
      <c r="E10" s="12">
        <v>0</v>
      </c>
      <c r="G10" s="25">
        <f t="shared" si="0"/>
        <v>0.5</v>
      </c>
      <c r="I10" s="25">
        <f t="shared" si="1"/>
        <v>0.5</v>
      </c>
      <c r="K10" s="43" t="s">
        <v>63</v>
      </c>
      <c r="L10" s="36">
        <f>COUNTIF(E:E,0)</f>
        <v>13</v>
      </c>
    </row>
    <row r="11" spans="1:17">
      <c r="A11" s="23" t="s">
        <v>43</v>
      </c>
      <c r="B11" s="24" t="s">
        <v>26</v>
      </c>
      <c r="C11" s="11">
        <v>1</v>
      </c>
      <c r="D11" s="11">
        <v>28</v>
      </c>
      <c r="E11" s="12">
        <v>1</v>
      </c>
      <c r="G11" s="25">
        <f t="shared" si="0"/>
        <v>0.5</v>
      </c>
      <c r="I11" s="25">
        <f t="shared" si="1"/>
        <v>0.5</v>
      </c>
      <c r="K11" s="44" t="s">
        <v>64</v>
      </c>
      <c r="L11" s="40">
        <f>1-L3/(L9*LN(L9)+L10*LN(L10)-(L9+L10)*LN(L9+L10))</f>
        <v>-4.3066241021916474E-2</v>
      </c>
    </row>
    <row r="12" spans="1:17">
      <c r="A12" s="23" t="s">
        <v>44</v>
      </c>
      <c r="B12" s="24" t="s">
        <v>27</v>
      </c>
      <c r="C12" s="11">
        <v>0</v>
      </c>
      <c r="D12" s="11">
        <v>21</v>
      </c>
      <c r="E12" s="12">
        <v>0</v>
      </c>
      <c r="G12" s="25">
        <f t="shared" si="0"/>
        <v>0.5</v>
      </c>
      <c r="I12" s="25">
        <f t="shared" si="1"/>
        <v>0.5</v>
      </c>
    </row>
    <row r="13" spans="1:17">
      <c r="A13" s="23" t="s">
        <v>45</v>
      </c>
      <c r="B13" s="24" t="s">
        <v>28</v>
      </c>
      <c r="C13" s="11">
        <v>0</v>
      </c>
      <c r="D13" s="11">
        <v>22</v>
      </c>
      <c r="E13" s="12">
        <v>0</v>
      </c>
      <c r="G13" s="25">
        <f t="shared" si="0"/>
        <v>0.5</v>
      </c>
      <c r="I13" s="25">
        <f t="shared" si="1"/>
        <v>0.5</v>
      </c>
      <c r="K13" s="37" t="s">
        <v>60</v>
      </c>
      <c r="L13" s="37"/>
      <c r="M13" s="37"/>
    </row>
    <row r="14" spans="1:17">
      <c r="A14" s="23" t="s">
        <v>46</v>
      </c>
      <c r="B14" s="24" t="s">
        <v>29</v>
      </c>
      <c r="C14" s="11">
        <v>1</v>
      </c>
      <c r="D14" s="11">
        <v>27</v>
      </c>
      <c r="E14" s="12">
        <v>1</v>
      </c>
      <c r="G14" s="25">
        <f t="shared" si="0"/>
        <v>0.5</v>
      </c>
      <c r="I14" s="25">
        <f t="shared" si="1"/>
        <v>0.5</v>
      </c>
    </row>
    <row r="15" spans="1:17">
      <c r="A15" s="23" t="s">
        <v>47</v>
      </c>
      <c r="B15" s="24" t="s">
        <v>30</v>
      </c>
      <c r="C15" s="11">
        <v>1</v>
      </c>
      <c r="D15" s="11">
        <v>26</v>
      </c>
      <c r="E15" s="12">
        <v>1</v>
      </c>
      <c r="G15" s="25">
        <f t="shared" si="0"/>
        <v>0.5</v>
      </c>
      <c r="I15" s="25">
        <f t="shared" si="1"/>
        <v>0.5</v>
      </c>
    </row>
    <row r="16" spans="1:17">
      <c r="A16" s="23" t="s">
        <v>48</v>
      </c>
      <c r="B16" s="24" t="s">
        <v>24</v>
      </c>
      <c r="C16" s="11">
        <v>0</v>
      </c>
      <c r="D16" s="11">
        <v>26</v>
      </c>
      <c r="E16" s="12">
        <v>0</v>
      </c>
      <c r="G16" s="25">
        <f t="shared" si="0"/>
        <v>0.5</v>
      </c>
      <c r="I16" s="25">
        <f t="shared" si="1"/>
        <v>0.5</v>
      </c>
    </row>
    <row r="17" spans="1:9">
      <c r="A17" s="23" t="s">
        <v>49</v>
      </c>
      <c r="B17" s="24" t="s">
        <v>25</v>
      </c>
      <c r="C17" s="11">
        <v>0</v>
      </c>
      <c r="D17" s="11">
        <v>21</v>
      </c>
      <c r="E17" s="12">
        <v>0</v>
      </c>
      <c r="G17" s="25">
        <f t="shared" si="0"/>
        <v>0.5</v>
      </c>
      <c r="I17" s="25">
        <f t="shared" si="1"/>
        <v>0.5</v>
      </c>
    </row>
    <row r="18" spans="1:9">
      <c r="A18" s="23" t="s">
        <v>50</v>
      </c>
      <c r="B18" s="24" t="s">
        <v>26</v>
      </c>
      <c r="C18" s="11">
        <v>1</v>
      </c>
      <c r="D18" s="11">
        <v>21</v>
      </c>
      <c r="E18" s="12">
        <v>1</v>
      </c>
      <c r="G18" s="25">
        <f t="shared" si="0"/>
        <v>0.5</v>
      </c>
      <c r="I18" s="25">
        <f t="shared" si="1"/>
        <v>0.5</v>
      </c>
    </row>
    <row r="19" spans="1:9">
      <c r="A19" s="23" t="s">
        <v>51</v>
      </c>
      <c r="B19" s="24" t="s">
        <v>27</v>
      </c>
      <c r="C19" s="11">
        <v>0</v>
      </c>
      <c r="D19" s="11">
        <v>27</v>
      </c>
      <c r="E19" s="12">
        <v>0</v>
      </c>
      <c r="G19" s="25">
        <f t="shared" si="0"/>
        <v>0.5</v>
      </c>
      <c r="I19" s="25">
        <f t="shared" si="1"/>
        <v>0.5</v>
      </c>
    </row>
    <row r="20" spans="1:9">
      <c r="A20" s="23" t="s">
        <v>52</v>
      </c>
      <c r="B20" s="24" t="s">
        <v>28</v>
      </c>
      <c r="C20" s="11">
        <v>0</v>
      </c>
      <c r="D20" s="11">
        <v>23</v>
      </c>
      <c r="E20" s="12">
        <v>0</v>
      </c>
      <c r="G20" s="25">
        <f t="shared" si="0"/>
        <v>0.5</v>
      </c>
      <c r="I20" s="25">
        <f t="shared" si="1"/>
        <v>0.5</v>
      </c>
    </row>
    <row r="21" spans="1:9">
      <c r="A21" s="23" t="s">
        <v>53</v>
      </c>
      <c r="B21" s="24" t="s">
        <v>29</v>
      </c>
      <c r="C21" s="11">
        <v>1</v>
      </c>
      <c r="D21" s="11">
        <v>22</v>
      </c>
      <c r="E21" s="12">
        <v>0</v>
      </c>
      <c r="G21" s="25">
        <f t="shared" si="0"/>
        <v>0.5</v>
      </c>
      <c r="I21" s="25">
        <f t="shared" si="1"/>
        <v>0.5</v>
      </c>
    </row>
    <row r="22" spans="1:9">
      <c r="A22" s="38" t="s">
        <v>54</v>
      </c>
      <c r="B22" s="24" t="s">
        <v>30</v>
      </c>
      <c r="C22" s="13">
        <v>1</v>
      </c>
      <c r="D22" s="13">
        <v>24</v>
      </c>
      <c r="E22" s="14">
        <v>1</v>
      </c>
      <c r="G22" s="39">
        <f t="shared" si="0"/>
        <v>0.5</v>
      </c>
      <c r="I22" s="39">
        <f t="shared" si="1"/>
        <v>0.5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/>
  <cols>
    <col min="1" max="5" width="10.7109375" customWidth="1"/>
  </cols>
  <sheetData>
    <row r="1" spans="1:2" ht="18">
      <c r="A1" s="4" t="s">
        <v>1</v>
      </c>
      <c r="B1" s="2"/>
    </row>
  </sheetData>
  <pageMargins left="0.7" right="0.7" top="0.75" bottom="0.75" header="0.3" footer="0.3"/>
  <ignoredErrors>
    <ignoredError sqref="A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E20" sqref="E20"/>
    </sheetView>
  </sheetViews>
  <sheetFormatPr defaultRowHeight="15"/>
  <cols>
    <col min="1" max="4" width="10.5703125" customWidth="1"/>
  </cols>
  <sheetData>
    <row r="1" spans="1:2" ht="18">
      <c r="A1" s="2" t="s">
        <v>2</v>
      </c>
      <c r="B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G5" sqref="G5"/>
    </sheetView>
  </sheetViews>
  <sheetFormatPr defaultRowHeight="15"/>
  <sheetData>
    <row r="1" spans="1:8" ht="15.75">
      <c r="A1" s="1">
        <v>1</v>
      </c>
      <c r="B1" s="1">
        <v>2</v>
      </c>
      <c r="C1" s="7"/>
      <c r="D1" s="1">
        <v>4</v>
      </c>
      <c r="E1" s="1">
        <v>5</v>
      </c>
      <c r="F1" s="7"/>
      <c r="G1" s="1"/>
      <c r="H1" s="1"/>
    </row>
    <row r="2" spans="1:8" ht="15.75">
      <c r="A2" s="1">
        <v>3</v>
      </c>
      <c r="B2" s="1">
        <v>4</v>
      </c>
      <c r="C2" s="7"/>
      <c r="D2" s="1">
        <v>-2</v>
      </c>
      <c r="E2" s="1">
        <v>4</v>
      </c>
      <c r="F2" s="7"/>
      <c r="G2" s="1"/>
      <c r="H2" s="1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8" ht="15.75">
      <c r="A4" s="7"/>
      <c r="B4" s="7"/>
      <c r="C4" s="7"/>
      <c r="D4" s="7"/>
      <c r="E4" s="7"/>
      <c r="F4" s="7"/>
      <c r="G4" s="7"/>
      <c r="H4" s="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8" ht="15.75">
      <c r="A6" s="7"/>
      <c r="B6" s="7"/>
      <c r="C6" s="7"/>
      <c r="D6" s="7"/>
      <c r="E6" s="7"/>
      <c r="F6" s="7"/>
      <c r="G6" s="7"/>
      <c r="H6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10" sqref="F10"/>
    </sheetView>
  </sheetViews>
  <sheetFormatPr defaultRowHeight="15"/>
  <sheetData>
    <row r="1" spans="1:9" ht="15.75">
      <c r="A1" s="1">
        <v>1</v>
      </c>
      <c r="B1" s="1">
        <v>2</v>
      </c>
      <c r="C1" s="7"/>
      <c r="D1" s="1"/>
      <c r="E1" s="1"/>
      <c r="F1" s="7"/>
      <c r="G1" s="5"/>
      <c r="H1" s="5"/>
      <c r="I1" s="6"/>
    </row>
    <row r="2" spans="1:9" ht="15.75">
      <c r="A2" s="1">
        <v>3</v>
      </c>
      <c r="B2" s="1">
        <v>4</v>
      </c>
      <c r="C2" s="7"/>
      <c r="D2" s="1"/>
      <c r="E2" s="1"/>
      <c r="F2" s="7"/>
      <c r="G2" s="5"/>
      <c r="H2" s="5"/>
      <c r="I2" s="6"/>
    </row>
    <row r="3" spans="1:9" ht="15.75">
      <c r="A3" s="7"/>
      <c r="B3" s="7"/>
      <c r="C3" s="7"/>
      <c r="D3" s="7"/>
      <c r="E3" s="7"/>
      <c r="F3" s="7"/>
    </row>
    <row r="4" spans="1:9" ht="15.75">
      <c r="A4" s="7"/>
      <c r="B4" s="7"/>
      <c r="C4" s="7"/>
      <c r="D4" s="7"/>
      <c r="E4" s="7"/>
      <c r="F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3" sqref="B3"/>
    </sheetView>
  </sheetViews>
  <sheetFormatPr defaultRowHeight="15"/>
  <cols>
    <col min="1" max="1" width="13.5703125" customWidth="1"/>
    <col min="2" max="9" width="10.28515625" customWidth="1"/>
  </cols>
  <sheetData>
    <row r="1" spans="1:7" ht="15.75" customHeight="1">
      <c r="A1" s="2" t="s">
        <v>3</v>
      </c>
      <c r="B1" s="2">
        <v>0.05</v>
      </c>
      <c r="C1" s="3"/>
      <c r="D1" s="3"/>
      <c r="E1" s="3"/>
      <c r="F1" s="3"/>
      <c r="G1" s="3"/>
    </row>
    <row r="2" spans="1:7" ht="15.75" customHeight="1">
      <c r="A2" s="2" t="s">
        <v>4</v>
      </c>
      <c r="B2" s="2">
        <v>2</v>
      </c>
      <c r="C2" s="3"/>
      <c r="D2" s="3"/>
      <c r="E2" s="3"/>
      <c r="F2" s="3"/>
      <c r="G2" s="3"/>
    </row>
    <row r="3" spans="1:7" ht="15.75" customHeight="1">
      <c r="A3" s="2" t="s">
        <v>5</v>
      </c>
      <c r="B3" s="2"/>
      <c r="C3" s="3"/>
      <c r="D3" s="3"/>
      <c r="E3" s="3"/>
      <c r="F3" s="3"/>
      <c r="G3" s="3"/>
    </row>
    <row r="4" spans="1:7" ht="15.75" customHeight="1">
      <c r="A4" s="3"/>
      <c r="B4" s="3"/>
      <c r="C4" s="3"/>
      <c r="D4" s="3"/>
      <c r="E4" s="3"/>
      <c r="F4" s="3"/>
      <c r="G4" s="3"/>
    </row>
    <row r="5" spans="1:7" ht="15.75" customHeight="1">
      <c r="A5" s="3"/>
      <c r="B5" s="3"/>
      <c r="C5" s="3"/>
      <c r="D5" s="3"/>
      <c r="E5" s="3"/>
      <c r="F5" s="3"/>
      <c r="G5" s="3"/>
    </row>
    <row r="6" spans="1:7" ht="15.75" customHeight="1">
      <c r="A6" s="3"/>
      <c r="B6" s="3"/>
      <c r="C6" s="3"/>
      <c r="D6" s="3"/>
      <c r="E6" s="3"/>
      <c r="F6" s="3"/>
      <c r="G6" s="3"/>
    </row>
    <row r="7" spans="1:7" ht="15.75" customHeight="1">
      <c r="A7" s="3"/>
      <c r="B7" s="3"/>
      <c r="C7" s="3"/>
      <c r="D7" s="3"/>
      <c r="E7" s="3"/>
      <c r="F7" s="3"/>
      <c r="G7" s="3"/>
    </row>
    <row r="8" spans="1:7" ht="15.75" customHeight="1">
      <c r="A8" s="3"/>
      <c r="B8" s="3"/>
      <c r="C8" s="3"/>
      <c r="D8" s="3"/>
      <c r="E8" s="3"/>
      <c r="F8" s="3"/>
      <c r="G8" s="3"/>
    </row>
    <row r="9" spans="1:7" ht="15.75" customHeight="1">
      <c r="A9" s="3"/>
      <c r="B9" s="3"/>
      <c r="C9" s="3"/>
      <c r="D9" s="3"/>
      <c r="E9" s="3"/>
      <c r="F9" s="3"/>
      <c r="G9" s="3"/>
    </row>
    <row r="10" spans="1:7" ht="15.75" customHeight="1">
      <c r="A10" s="3"/>
      <c r="B10" s="3"/>
      <c r="C10" s="3"/>
      <c r="D10" s="3"/>
      <c r="E10" s="3"/>
      <c r="F10" s="3"/>
      <c r="G10" s="3"/>
    </row>
    <row r="11" spans="1:7" ht="15.75" customHeight="1"/>
    <row r="12" spans="1:7" ht="15.75" customHeight="1"/>
    <row r="13" spans="1:7" ht="15.75" customHeight="1"/>
    <row r="14" spans="1:7" ht="15.75" customHeight="1"/>
    <row r="15" spans="1:7" ht="15.75" customHeight="1"/>
    <row r="16" spans="1:7" ht="15.75" customHeight="1"/>
    <row r="17" ht="15.75" customHeight="1"/>
    <row r="18" ht="15.75" customHeight="1"/>
    <row r="19" ht="15.75" customHeight="1"/>
    <row r="20" ht="15.75" customHeigh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3" sqref="B3"/>
    </sheetView>
  </sheetViews>
  <sheetFormatPr defaultRowHeight="15"/>
  <cols>
    <col min="1" max="1" width="13.5703125" customWidth="1"/>
    <col min="2" max="9" width="10.28515625" customWidth="1"/>
  </cols>
  <sheetData>
    <row r="1" spans="1:7" ht="15.75" customHeight="1">
      <c r="A1" s="2" t="s">
        <v>5</v>
      </c>
      <c r="B1" s="2">
        <v>10.1</v>
      </c>
      <c r="C1" s="3"/>
      <c r="D1" s="3"/>
      <c r="E1" s="3"/>
      <c r="F1" s="3"/>
      <c r="G1" s="3"/>
    </row>
    <row r="2" spans="1:7" ht="15.75" customHeight="1">
      <c r="A2" s="2" t="s">
        <v>4</v>
      </c>
      <c r="B2" s="2">
        <v>2</v>
      </c>
      <c r="C2" s="3"/>
      <c r="D2" s="3"/>
      <c r="E2" s="3"/>
      <c r="F2" s="3"/>
      <c r="G2" s="3"/>
    </row>
    <row r="3" spans="1:7" ht="15.75" customHeight="1">
      <c r="A3" s="2" t="s">
        <v>3</v>
      </c>
      <c r="B3" s="2"/>
      <c r="C3" s="3"/>
      <c r="D3" s="3"/>
      <c r="E3" s="3"/>
      <c r="F3" s="3"/>
      <c r="G3" s="3"/>
    </row>
    <row r="4" spans="1:7" ht="15.75" customHeight="1">
      <c r="A4" s="3"/>
      <c r="B4" s="3"/>
      <c r="C4" s="3"/>
      <c r="D4" s="3"/>
      <c r="E4" s="3"/>
      <c r="F4" s="3"/>
      <c r="G4" s="3"/>
    </row>
    <row r="5" spans="1:7" ht="15.75" customHeight="1">
      <c r="A5" s="3"/>
      <c r="B5" s="3"/>
      <c r="C5" s="3"/>
      <c r="D5" s="3"/>
      <c r="E5" s="3"/>
      <c r="F5" s="3"/>
      <c r="G5" s="3"/>
    </row>
    <row r="6" spans="1:7" ht="15.75" customHeight="1">
      <c r="A6" s="3"/>
      <c r="B6" s="3"/>
      <c r="C6" s="3"/>
      <c r="D6" s="3"/>
      <c r="E6" s="3"/>
      <c r="F6" s="3"/>
      <c r="G6" s="3"/>
    </row>
    <row r="7" spans="1:7" ht="15.75" customHeight="1">
      <c r="A7" s="3"/>
      <c r="B7" s="3"/>
      <c r="C7" s="3"/>
      <c r="D7" s="3"/>
      <c r="E7" s="3"/>
      <c r="F7" s="3"/>
      <c r="G7" s="3"/>
    </row>
    <row r="8" spans="1:7" ht="15.75" customHeight="1">
      <c r="A8" s="3"/>
      <c r="B8" s="3"/>
      <c r="C8" s="3"/>
      <c r="D8" s="3"/>
      <c r="E8" s="3"/>
      <c r="F8" s="3"/>
      <c r="G8" s="3"/>
    </row>
    <row r="9" spans="1:7" ht="15.75" customHeight="1">
      <c r="A9" s="3"/>
      <c r="B9" s="3"/>
      <c r="C9" s="3"/>
      <c r="D9" s="3"/>
      <c r="E9" s="3"/>
      <c r="F9" s="3"/>
      <c r="G9" s="3"/>
    </row>
    <row r="10" spans="1:7" ht="15.75" customHeight="1">
      <c r="A10" s="3"/>
      <c r="B10" s="3"/>
      <c r="C10" s="3"/>
      <c r="D10" s="3"/>
      <c r="E10" s="3"/>
      <c r="F10" s="3"/>
      <c r="G10" s="3"/>
    </row>
    <row r="11" spans="1:7" ht="15.75" customHeight="1"/>
    <row r="12" spans="1:7" ht="15.75" customHeight="1"/>
    <row r="13" spans="1:7" ht="15.75" customHeight="1"/>
    <row r="14" spans="1:7" ht="15.75" customHeight="1"/>
    <row r="15" spans="1:7" ht="15.75" customHeight="1"/>
    <row r="16" spans="1:7" ht="15.75" customHeight="1"/>
    <row r="17" ht="15.75" customHeight="1"/>
    <row r="18" ht="15.75" customHeight="1"/>
    <row r="19" ht="15.75" customHeight="1"/>
    <row r="20" ht="15.75" customHeigh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16" sqref="C16"/>
    </sheetView>
  </sheetViews>
  <sheetFormatPr defaultRowHeight="15"/>
  <cols>
    <col min="1" max="1" width="22.85546875" customWidth="1"/>
    <col min="2" max="9" width="10.28515625" customWidth="1"/>
  </cols>
  <sheetData>
    <row r="1" spans="1:7" ht="15.75" customHeight="1">
      <c r="A1" s="2" t="s">
        <v>3</v>
      </c>
      <c r="B1" s="2">
        <v>0.05</v>
      </c>
      <c r="C1" s="3"/>
      <c r="D1" s="3"/>
      <c r="E1" s="3"/>
      <c r="F1" s="3"/>
      <c r="G1" s="3"/>
    </row>
    <row r="2" spans="1:7" ht="15.75" customHeight="1">
      <c r="A2" s="2" t="s">
        <v>6</v>
      </c>
      <c r="B2" s="2">
        <v>1</v>
      </c>
      <c r="C2" s="3"/>
      <c r="D2" s="3"/>
      <c r="E2" s="3"/>
      <c r="F2" s="3"/>
      <c r="G2" s="3"/>
    </row>
    <row r="3" spans="1:7" ht="15.75" customHeight="1">
      <c r="A3" s="2" t="s">
        <v>7</v>
      </c>
      <c r="B3" s="2">
        <v>12</v>
      </c>
      <c r="C3" s="3"/>
      <c r="D3" s="3"/>
      <c r="E3" s="3"/>
      <c r="F3" s="3"/>
      <c r="G3" s="3"/>
    </row>
    <row r="4" spans="1:7" ht="15.75" customHeight="1">
      <c r="A4" s="2" t="s">
        <v>8</v>
      </c>
      <c r="B4" s="2"/>
      <c r="C4" s="3"/>
      <c r="D4" s="3"/>
      <c r="E4" s="3"/>
      <c r="F4" s="3"/>
      <c r="G4" s="3"/>
    </row>
    <row r="5" spans="1:7" ht="15.75" customHeight="1">
      <c r="A5" s="3"/>
      <c r="B5" s="3"/>
      <c r="C5" s="3"/>
      <c r="D5" s="3"/>
      <c r="E5" s="3"/>
      <c r="F5" s="3"/>
      <c r="G5" s="3"/>
    </row>
    <row r="6" spans="1:7" ht="15.75" customHeight="1">
      <c r="A6" s="3"/>
      <c r="B6" s="3"/>
      <c r="C6" s="3"/>
      <c r="D6" s="3"/>
      <c r="E6" s="3"/>
      <c r="F6" s="3"/>
      <c r="G6" s="3"/>
    </row>
    <row r="7" spans="1:7" ht="15.75" customHeight="1">
      <c r="A7" s="3"/>
      <c r="B7" s="3"/>
      <c r="C7" s="3"/>
      <c r="D7" s="3"/>
      <c r="E7" s="3"/>
      <c r="F7" s="3"/>
      <c r="G7" s="3"/>
    </row>
    <row r="8" spans="1:7" ht="15.75" customHeight="1">
      <c r="A8" s="3"/>
      <c r="B8" s="3"/>
      <c r="C8" s="3"/>
      <c r="D8" s="3"/>
      <c r="E8" s="3"/>
      <c r="F8" s="3"/>
      <c r="G8" s="3"/>
    </row>
    <row r="9" spans="1:7" ht="15.75" customHeight="1">
      <c r="A9" s="3"/>
      <c r="B9" s="3"/>
      <c r="C9" s="3"/>
      <c r="D9" s="3"/>
      <c r="E9" s="3"/>
      <c r="F9" s="3"/>
      <c r="G9" s="3"/>
    </row>
    <row r="10" spans="1:7" ht="15.75" customHeight="1">
      <c r="A10" s="3"/>
      <c r="B10" s="3"/>
      <c r="C10" s="3"/>
      <c r="D10" s="3"/>
      <c r="E10" s="3"/>
      <c r="F10" s="3"/>
      <c r="G10" s="3"/>
    </row>
    <row r="11" spans="1:7" ht="15.75" customHeight="1"/>
    <row r="12" spans="1:7" ht="15.75" customHeight="1"/>
    <row r="13" spans="1:7" ht="15.75" customHeight="1"/>
    <row r="14" spans="1:7" ht="15.75" customHeight="1"/>
    <row r="15" spans="1:7" ht="15.75" customHeight="1"/>
    <row r="16" spans="1:7" ht="15.75" customHeight="1"/>
    <row r="17" ht="15.75" customHeight="1"/>
    <row r="18" ht="15.75" customHeight="1"/>
    <row r="19" ht="15.75" customHeight="1"/>
    <row r="20" ht="15.75" customHeight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4" sqref="B4"/>
    </sheetView>
  </sheetViews>
  <sheetFormatPr defaultRowHeight="15"/>
  <cols>
    <col min="1" max="1" width="22.85546875" customWidth="1"/>
    <col min="2" max="2" width="14.140625" customWidth="1"/>
    <col min="3" max="9" width="10.28515625" customWidth="1"/>
  </cols>
  <sheetData>
    <row r="1" spans="1:7" ht="15.75" customHeight="1">
      <c r="A1" s="2" t="s">
        <v>8</v>
      </c>
      <c r="B1" s="2">
        <v>55.6</v>
      </c>
      <c r="C1" s="3"/>
      <c r="D1" s="3"/>
      <c r="E1" s="3"/>
      <c r="F1" s="3"/>
      <c r="G1" s="3"/>
    </row>
    <row r="2" spans="1:7" ht="15.75" customHeight="1">
      <c r="A2" s="2" t="s">
        <v>6</v>
      </c>
      <c r="B2" s="2">
        <v>1</v>
      </c>
      <c r="C2" s="3"/>
      <c r="D2" s="3"/>
      <c r="E2" s="3"/>
      <c r="F2" s="3"/>
      <c r="G2" s="3"/>
    </row>
    <row r="3" spans="1:7" ht="15.75" customHeight="1">
      <c r="A3" s="2" t="s">
        <v>7</v>
      </c>
      <c r="B3" s="2">
        <v>12</v>
      </c>
      <c r="C3" s="3"/>
      <c r="D3" s="3"/>
      <c r="E3" s="3"/>
      <c r="F3" s="3"/>
      <c r="G3" s="3"/>
    </row>
    <row r="4" spans="1:7" ht="15.75" customHeight="1">
      <c r="A4" s="2" t="s">
        <v>3</v>
      </c>
      <c r="B4" s="2"/>
      <c r="C4" s="3"/>
      <c r="D4" s="3"/>
      <c r="E4" s="3"/>
      <c r="F4" s="3"/>
      <c r="G4" s="3"/>
    </row>
    <row r="5" spans="1:7" ht="15.75" customHeight="1">
      <c r="A5" s="3"/>
      <c r="B5" s="3"/>
      <c r="C5" s="3"/>
      <c r="D5" s="3"/>
      <c r="E5" s="3"/>
      <c r="F5" s="3"/>
      <c r="G5" s="3"/>
    </row>
    <row r="6" spans="1:7" ht="15.75" customHeight="1">
      <c r="A6" s="3"/>
      <c r="B6" s="3"/>
      <c r="C6" s="3"/>
      <c r="D6" s="3"/>
      <c r="E6" s="3"/>
      <c r="F6" s="3"/>
      <c r="G6" s="3"/>
    </row>
    <row r="7" spans="1:7" ht="15.75" customHeight="1">
      <c r="A7" s="3"/>
      <c r="B7" s="3"/>
      <c r="C7" s="3"/>
      <c r="D7" s="3"/>
      <c r="E7" s="3"/>
      <c r="F7" s="3"/>
      <c r="G7" s="3"/>
    </row>
    <row r="8" spans="1:7" ht="15.75" customHeight="1">
      <c r="A8" s="3"/>
      <c r="B8" s="3"/>
      <c r="C8" s="3"/>
      <c r="D8" s="3"/>
      <c r="E8" s="3"/>
      <c r="F8" s="3"/>
      <c r="G8" s="3"/>
    </row>
    <row r="9" spans="1:7" ht="15.75" customHeight="1">
      <c r="A9" s="3"/>
      <c r="B9" s="3"/>
      <c r="C9" s="3"/>
      <c r="D9" s="3"/>
      <c r="E9" s="3"/>
      <c r="F9" s="3"/>
      <c r="G9" s="3"/>
    </row>
    <row r="10" spans="1:7" ht="15.75" customHeight="1">
      <c r="A10" s="3"/>
      <c r="B10" s="3"/>
      <c r="C10" s="3"/>
      <c r="D10" s="3"/>
      <c r="E10" s="3"/>
      <c r="F10" s="3"/>
      <c r="G10" s="3"/>
    </row>
    <row r="11" spans="1:7" ht="15.75" customHeight="1"/>
    <row r="12" spans="1:7" ht="15.75" customHeight="1"/>
    <row r="13" spans="1:7" ht="15.75" customHeight="1"/>
    <row r="14" spans="1:7" ht="15.75" customHeight="1"/>
    <row r="15" spans="1:7" ht="15.75" customHeight="1"/>
    <row r="16" spans="1:7" ht="15.75" customHeight="1"/>
    <row r="17" ht="15.75" customHeight="1"/>
    <row r="18" ht="15.75" customHeight="1"/>
    <row r="19" ht="15.75" customHeight="1"/>
    <row r="20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Euler's Number</vt:lpstr>
      <vt:lpstr>Powers</vt:lpstr>
      <vt:lpstr>Natural Logs</vt:lpstr>
      <vt:lpstr>Matrix Multiplication</vt:lpstr>
      <vt:lpstr>Matrix Inverses</vt:lpstr>
      <vt:lpstr>Chi-Squared from p-Value</vt:lpstr>
      <vt:lpstr>p-Value from Chi-Squared</vt:lpstr>
      <vt:lpstr>F Statistic from p-Value</vt:lpstr>
      <vt:lpstr>p-Value for F Statistic</vt:lpstr>
      <vt:lpstr>Partial Regression Coefficient</vt:lpstr>
      <vt:lpstr>Logistic Regression Coeffic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</dc:creator>
  <cp:lastModifiedBy>Serena</cp:lastModifiedBy>
  <dcterms:created xsi:type="dcterms:W3CDTF">2016-02-17T22:13:37Z</dcterms:created>
  <dcterms:modified xsi:type="dcterms:W3CDTF">2016-05-02T19:52:19Z</dcterms:modified>
</cp:coreProperties>
</file>